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Загальна\ОГЛЯДИ\ОГЛЯД 2025\"/>
    </mc:Choice>
  </mc:AlternateContent>
  <xr:revisionPtr revIDLastSave="0" documentId="13_ncr:1_{39132125-C398-45EF-89DF-CF481078E391}" xr6:coauthVersionLast="47" xr6:coauthVersionMax="47" xr10:uidLastSave="{00000000-0000-0000-0000-000000000000}"/>
  <bookViews>
    <workbookView xWindow="-120" yWindow="-120" windowWidth="29040" windowHeight="15720" tabRatio="558" activeTab="2" xr2:uid="{00000000-000D-0000-FFFF-FFFF00000000}"/>
  </bookViews>
  <sheets>
    <sheet name="Лист1" sheetId="1" r:id="rId1"/>
    <sheet name="Лист3" sheetId="3" r:id="rId2"/>
    <sheet name="Лист2" sheetId="2" r:id="rId3"/>
  </sheets>
  <definedNames>
    <definedName name="_Toc531271447" localSheetId="2">Лист2!$A$247</definedName>
    <definedName name="_Toc531271448" localSheetId="2">Лист2!$A$273</definedName>
    <definedName name="_Toc531271465" localSheetId="1">Лист3!#REF!</definedName>
    <definedName name="_Toc531271468" localSheetId="1">Лист3!#REF!</definedName>
    <definedName name="_xlnm.Print_Area" localSheetId="0">Лист1!$A$1:$M$38</definedName>
    <definedName name="_xlnm.Print_Area" localSheetId="2">Лист2!$A$1:$L$287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J260" i="2"/>
  <c r="K257" i="2"/>
  <c r="J526" i="3"/>
  <c r="H526" i="3"/>
  <c r="J873" i="3"/>
  <c r="I876" i="3"/>
  <c r="J874" i="3"/>
  <c r="J872" i="3"/>
  <c r="J871" i="3"/>
  <c r="J875" i="3"/>
  <c r="J876" i="3" l="1"/>
  <c r="L26" i="1"/>
  <c r="L25" i="1"/>
  <c r="L20" i="1"/>
  <c r="L17" i="1"/>
  <c r="L11" i="1"/>
  <c r="J498" i="3" l="1"/>
  <c r="K208" i="2"/>
  <c r="K205" i="2"/>
  <c r="K195" i="2"/>
  <c r="K171" i="2"/>
  <c r="K168" i="2"/>
  <c r="D161" i="2"/>
  <c r="L110" i="2"/>
  <c r="J110" i="2"/>
  <c r="I110" i="2"/>
  <c r="G110" i="2"/>
  <c r="E110" i="2"/>
  <c r="D110" i="2"/>
  <c r="C110" i="2"/>
  <c r="K107" i="2"/>
  <c r="L116" i="2"/>
  <c r="J116" i="2"/>
  <c r="I116" i="2"/>
  <c r="H116" i="2"/>
  <c r="G116" i="2"/>
  <c r="F116" i="2"/>
  <c r="D116" i="2"/>
  <c r="C116" i="2"/>
  <c r="K115" i="2"/>
  <c r="K94" i="2"/>
  <c r="K91" i="2"/>
  <c r="K89" i="2"/>
  <c r="L78" i="2"/>
  <c r="J78" i="2"/>
  <c r="I78" i="2"/>
  <c r="G78" i="2"/>
  <c r="D78" i="2"/>
  <c r="C78" i="2"/>
  <c r="K75" i="2"/>
  <c r="K70" i="2"/>
  <c r="K66" i="2"/>
  <c r="K57" i="2"/>
  <c r="K44" i="2"/>
  <c r="K43" i="2"/>
  <c r="K32" i="2"/>
  <c r="K26" i="2"/>
  <c r="K23" i="2"/>
  <c r="I84" i="3"/>
  <c r="K19" i="2" l="1"/>
  <c r="B1106" i="3" l="1"/>
  <c r="B1120" i="3" s="1"/>
  <c r="B616" i="3" l="1"/>
  <c r="B609" i="3"/>
  <c r="B599" i="3"/>
  <c r="B594" i="3"/>
  <c r="D577" i="3"/>
  <c r="E577" i="3"/>
  <c r="G577" i="3"/>
  <c r="J577" i="3"/>
  <c r="K577" i="3"/>
  <c r="C609" i="3" l="1"/>
  <c r="G609" i="3"/>
  <c r="J607" i="3"/>
  <c r="J493" i="3"/>
  <c r="J494" i="3" s="1"/>
  <c r="G494" i="3"/>
  <c r="E494" i="3"/>
  <c r="K494" i="3"/>
  <c r="C494" i="3"/>
  <c r="C394" i="3"/>
  <c r="K394" i="3"/>
  <c r="I394" i="3"/>
  <c r="J393" i="3"/>
  <c r="J394" i="3" s="1"/>
  <c r="C590" i="3" l="1"/>
  <c r="J608" i="3" l="1"/>
  <c r="J606" i="3"/>
  <c r="E609" i="3"/>
  <c r="J605" i="3"/>
  <c r="D609" i="3"/>
  <c r="F609" i="3"/>
  <c r="H609" i="3"/>
  <c r="I609" i="3"/>
  <c r="K609" i="3"/>
  <c r="J603" i="3"/>
  <c r="K431" i="3" l="1"/>
  <c r="C431" i="3"/>
  <c r="D431" i="3"/>
  <c r="E431" i="3"/>
  <c r="F431" i="3"/>
  <c r="H431" i="3"/>
  <c r="G431" i="3"/>
  <c r="J429" i="3"/>
  <c r="J431" i="3" s="1"/>
  <c r="H220" i="3" l="1"/>
  <c r="J459" i="3" l="1"/>
  <c r="J216" i="3"/>
  <c r="J455" i="3" l="1"/>
  <c r="J826" i="3" l="1"/>
  <c r="J311" i="3"/>
  <c r="H84" i="3"/>
  <c r="G84" i="3"/>
  <c r="F84" i="3"/>
  <c r="E84" i="3"/>
  <c r="K84" i="3"/>
  <c r="J83" i="3"/>
  <c r="J82" i="3"/>
  <c r="D84" i="3"/>
  <c r="C84" i="3"/>
  <c r="J84" i="3" l="1"/>
  <c r="K444" i="3"/>
  <c r="G444" i="3"/>
  <c r="E444" i="3"/>
  <c r="D444" i="3"/>
  <c r="J443" i="3"/>
  <c r="J444" i="3" s="1"/>
  <c r="J305" i="3" l="1"/>
  <c r="D78" i="3"/>
  <c r="C97" i="3"/>
  <c r="K212" i="3" l="1"/>
  <c r="J211" i="3"/>
  <c r="J212" i="3" s="1"/>
  <c r="I212" i="3"/>
  <c r="D212" i="3"/>
  <c r="J932" i="3" l="1"/>
  <c r="J112" i="3" l="1"/>
  <c r="F388" i="3"/>
  <c r="D388" i="3"/>
  <c r="H388" i="3"/>
  <c r="K388" i="3"/>
  <c r="J387" i="3"/>
  <c r="K514" i="3" l="1"/>
  <c r="H514" i="3"/>
  <c r="J514" i="3" s="1"/>
  <c r="J513" i="3"/>
  <c r="I503" i="3"/>
  <c r="C503" i="3"/>
  <c r="K503" i="3"/>
  <c r="J502" i="3"/>
  <c r="D503" i="3"/>
  <c r="J501" i="3"/>
  <c r="D201" i="3"/>
  <c r="J503" i="3" l="1"/>
  <c r="J632" i="3"/>
  <c r="C867" i="3" l="1"/>
  <c r="J866" i="3"/>
  <c r="J864" i="3"/>
  <c r="J671" i="3"/>
  <c r="J915" i="3" l="1"/>
  <c r="J740" i="3" l="1"/>
  <c r="J909" i="3" l="1"/>
  <c r="J161" i="3"/>
  <c r="C970" i="3" l="1"/>
  <c r="K469" i="3"/>
  <c r="J469" i="3"/>
  <c r="I469" i="3"/>
  <c r="D469" i="3"/>
  <c r="L133" i="2" l="1"/>
  <c r="K88" i="2" l="1"/>
  <c r="H425" i="3" l="1"/>
  <c r="J424" i="3"/>
  <c r="J425" i="3" s="1"/>
  <c r="C23" i="3"/>
  <c r="K24" i="2" l="1"/>
  <c r="J780" i="3" l="1"/>
  <c r="J779" i="3"/>
  <c r="K194" i="2"/>
  <c r="K243" i="2" l="1"/>
  <c r="L30" i="1" l="1"/>
  <c r="L9" i="1"/>
  <c r="K18" i="2"/>
  <c r="L38" i="1" l="1"/>
  <c r="L36" i="1"/>
  <c r="L272" i="2"/>
  <c r="J272" i="2"/>
  <c r="I272" i="2"/>
  <c r="G272" i="2"/>
  <c r="E272" i="2"/>
  <c r="C272" i="2"/>
  <c r="K271" i="2"/>
  <c r="J1045" i="3"/>
  <c r="K240" i="2"/>
  <c r="K237" i="2"/>
  <c r="K236" i="2"/>
  <c r="K216" i="2" l="1"/>
  <c r="K211" i="2"/>
  <c r="K200" i="2"/>
  <c r="K190" i="2" l="1"/>
  <c r="L212" i="2"/>
  <c r="D212" i="2"/>
  <c r="C212" i="2"/>
  <c r="K167" i="2"/>
  <c r="J623" i="3"/>
  <c r="L21" i="1" l="1"/>
  <c r="J133" i="2"/>
  <c r="I133" i="2"/>
  <c r="H133" i="2"/>
  <c r="G133" i="2"/>
  <c r="F133" i="2"/>
  <c r="E133" i="2"/>
  <c r="C133" i="2"/>
  <c r="K133" i="2"/>
  <c r="K114" i="2"/>
  <c r="K113" i="2"/>
  <c r="K116" i="2" s="1"/>
  <c r="L14" i="1"/>
  <c r="F96" i="2"/>
  <c r="E96" i="2"/>
  <c r="D96" i="2"/>
  <c r="K90" i="2"/>
  <c r="K87" i="2"/>
  <c r="L12" i="1"/>
  <c r="K77" i="2"/>
  <c r="K78" i="2" s="1"/>
  <c r="J71" i="2"/>
  <c r="D71" i="2"/>
  <c r="K65" i="2"/>
  <c r="K59" i="2"/>
  <c r="J56" i="2" l="1"/>
  <c r="H56" i="2"/>
  <c r="F56" i="2"/>
  <c r="D56" i="2"/>
  <c r="K53" i="2"/>
  <c r="K52" i="2"/>
  <c r="J47" i="2"/>
  <c r="K41" i="2"/>
  <c r="K21" i="2"/>
  <c r="K16" i="2"/>
  <c r="K15" i="2"/>
  <c r="K56" i="2" l="1"/>
  <c r="C1179" i="3"/>
  <c r="K717" i="3"/>
  <c r="J717" i="3"/>
  <c r="C717" i="3"/>
  <c r="J316" i="3"/>
  <c r="J313" i="3"/>
  <c r="J825" i="3"/>
  <c r="D299" i="3" l="1"/>
  <c r="C299" i="3"/>
  <c r="H299" i="3"/>
  <c r="J298" i="3"/>
  <c r="F299" i="3"/>
  <c r="K299" i="3"/>
  <c r="J296" i="3"/>
  <c r="J295" i="3"/>
  <c r="C851" i="3" l="1"/>
  <c r="K462" i="3" l="1"/>
  <c r="H462" i="3"/>
  <c r="G462" i="3"/>
  <c r="F462" i="3"/>
  <c r="E462" i="3"/>
  <c r="D462" i="3"/>
  <c r="C462" i="3"/>
  <c r="J456" i="3" l="1"/>
  <c r="J490" i="3" l="1"/>
  <c r="J491" i="3" s="1"/>
  <c r="I491" i="3"/>
  <c r="C491" i="3"/>
  <c r="K491" i="3"/>
  <c r="D97" i="3" l="1"/>
  <c r="K1014" i="3"/>
  <c r="J1012" i="3"/>
  <c r="J1011" i="3"/>
  <c r="J1010" i="3"/>
  <c r="J1013" i="3"/>
  <c r="J487" i="3" l="1"/>
  <c r="H488" i="3"/>
  <c r="F488" i="3"/>
  <c r="F439" i="3"/>
  <c r="K283" i="3"/>
  <c r="H283" i="3"/>
  <c r="F283" i="3"/>
  <c r="D283" i="3"/>
  <c r="J282" i="3"/>
  <c r="J283" i="3" s="1"/>
  <c r="I201" i="3"/>
  <c r="J265" i="3" l="1"/>
  <c r="J741" i="3" l="1"/>
  <c r="K260" i="3"/>
  <c r="H260" i="3"/>
  <c r="F260" i="3"/>
  <c r="D260" i="3"/>
  <c r="J259" i="3"/>
  <c r="J257" i="3" l="1"/>
  <c r="H421" i="3"/>
  <c r="J420" i="3"/>
  <c r="J421" i="3" s="1"/>
  <c r="K30" i="3" l="1"/>
  <c r="I30" i="3"/>
  <c r="D30" i="3"/>
  <c r="C30" i="3"/>
  <c r="J29" i="3"/>
  <c r="I735" i="3"/>
  <c r="K735" i="3"/>
  <c r="D735" i="3"/>
  <c r="K354" i="3" l="1"/>
  <c r="H354" i="3"/>
  <c r="F354" i="3"/>
  <c r="J353" i="3"/>
  <c r="J352" i="3"/>
  <c r="J354" i="3" l="1"/>
  <c r="J933" i="3" l="1"/>
  <c r="H626" i="3"/>
  <c r="G626" i="3"/>
  <c r="F626" i="3"/>
  <c r="E626" i="3"/>
  <c r="D626" i="3"/>
  <c r="K626" i="3"/>
  <c r="J625" i="3"/>
  <c r="J626" i="3" s="1"/>
  <c r="H1142" i="3" l="1"/>
  <c r="J1142" i="3" s="1"/>
  <c r="F1142" i="3"/>
  <c r="J1141" i="3"/>
  <c r="J1019" i="3" l="1"/>
  <c r="H307" i="3" l="1"/>
  <c r="K307" i="3"/>
  <c r="F307" i="3"/>
  <c r="D307" i="3"/>
  <c r="J306" i="3"/>
  <c r="J206" i="3" l="1"/>
  <c r="L10" i="1" l="1"/>
  <c r="C399" i="3"/>
  <c r="C1120" i="3" l="1"/>
  <c r="K174" i="2"/>
  <c r="C120" i="3"/>
  <c r="J672" i="3"/>
  <c r="J404" i="3" l="1"/>
  <c r="J55" i="3" l="1"/>
  <c r="J56" i="3" s="1"/>
  <c r="K56" i="3"/>
  <c r="I56" i="3"/>
  <c r="D56" i="3"/>
  <c r="J927" i="3" l="1"/>
  <c r="J386" i="3"/>
  <c r="J388" i="3" s="1"/>
  <c r="K109" i="2" l="1"/>
  <c r="K108" i="2"/>
  <c r="J505" i="3"/>
  <c r="J509" i="3" s="1"/>
  <c r="I509" i="3"/>
  <c r="J512" i="3"/>
  <c r="G439" i="3"/>
  <c r="K679" i="3"/>
  <c r="E679" i="3"/>
  <c r="D679" i="3"/>
  <c r="J1073" i="3"/>
  <c r="J1076" i="3" s="1"/>
  <c r="D342" i="3"/>
  <c r="F342" i="3"/>
  <c r="K342" i="3"/>
  <c r="H342" i="3"/>
  <c r="K199" i="2"/>
  <c r="E318" i="3"/>
  <c r="K60" i="2"/>
  <c r="J830" i="3"/>
  <c r="J831" i="3" s="1"/>
  <c r="J317" i="3"/>
  <c r="J312" i="3"/>
  <c r="J315" i="3"/>
  <c r="J314" i="3"/>
  <c r="K204" i="2"/>
  <c r="K876" i="3"/>
  <c r="H876" i="3"/>
  <c r="C876" i="3"/>
  <c r="K202" i="2"/>
  <c r="C859" i="3"/>
  <c r="J857" i="3"/>
  <c r="K439" i="3"/>
  <c r="I439" i="3"/>
  <c r="H439" i="3"/>
  <c r="E439" i="3"/>
  <c r="D439" i="3"/>
  <c r="K159" i="2"/>
  <c r="K279" i="2"/>
  <c r="J1171" i="3"/>
  <c r="I1172" i="3"/>
  <c r="K201" i="2"/>
  <c r="K93" i="2"/>
  <c r="J460" i="3"/>
  <c r="J457" i="3"/>
  <c r="K62" i="2"/>
  <c r="H336" i="3"/>
  <c r="G336" i="3"/>
  <c r="E336" i="3"/>
  <c r="D336" i="3"/>
  <c r="J332" i="3"/>
  <c r="J329" i="3"/>
  <c r="K220" i="3"/>
  <c r="J220" i="3"/>
  <c r="G220" i="3"/>
  <c r="F220" i="3"/>
  <c r="E220" i="3"/>
  <c r="D220" i="3"/>
  <c r="K25" i="2"/>
  <c r="K36" i="2" s="1"/>
  <c r="K1139" i="3"/>
  <c r="I1139" i="3"/>
  <c r="D1139" i="3"/>
  <c r="J1138" i="3"/>
  <c r="J1136" i="3"/>
  <c r="J1137" i="3"/>
  <c r="J1135" i="3"/>
  <c r="K92" i="2"/>
  <c r="K61" i="2"/>
  <c r="K325" i="3"/>
  <c r="I325" i="3"/>
  <c r="H325" i="3"/>
  <c r="F325" i="3"/>
  <c r="D325" i="3"/>
  <c r="J323" i="3"/>
  <c r="G325" i="3"/>
  <c r="J855" i="3"/>
  <c r="E113" i="3"/>
  <c r="D113" i="3"/>
  <c r="J339" i="3"/>
  <c r="J341" i="3"/>
  <c r="J340" i="3"/>
  <c r="J685" i="3"/>
  <c r="K277" i="2"/>
  <c r="K281" i="2" s="1"/>
  <c r="J1160" i="3"/>
  <c r="J1161" i="3" s="1"/>
  <c r="H1161" i="3"/>
  <c r="F1161" i="3"/>
  <c r="K1161" i="3"/>
  <c r="D1161" i="3"/>
  <c r="K209" i="2"/>
  <c r="K58" i="2"/>
  <c r="J297" i="3"/>
  <c r="J294" i="3"/>
  <c r="J293" i="3"/>
  <c r="K157" i="2"/>
  <c r="J593" i="3"/>
  <c r="J594" i="3" s="1"/>
  <c r="K594" i="3"/>
  <c r="H594" i="3"/>
  <c r="F594" i="3"/>
  <c r="D594" i="3"/>
  <c r="K498" i="3"/>
  <c r="C498" i="3"/>
  <c r="K68" i="2"/>
  <c r="J372" i="3"/>
  <c r="K376" i="3"/>
  <c r="F376" i="3"/>
  <c r="J375" i="3"/>
  <c r="J374" i="3"/>
  <c r="K203" i="2"/>
  <c r="J865" i="3"/>
  <c r="J867" i="3" s="1"/>
  <c r="K64" i="2"/>
  <c r="J347" i="3"/>
  <c r="J346" i="3"/>
  <c r="C831" i="3"/>
  <c r="K181" i="2"/>
  <c r="K269" i="2"/>
  <c r="H1132" i="3"/>
  <c r="J1132" i="3" s="1"/>
  <c r="F1132" i="3"/>
  <c r="J1131" i="3"/>
  <c r="K197" i="2"/>
  <c r="J805" i="3"/>
  <c r="J812" i="3" s="1"/>
  <c r="J304" i="3"/>
  <c r="J303" i="3"/>
  <c r="J71" i="3"/>
  <c r="J78" i="3" s="1"/>
  <c r="K235" i="2"/>
  <c r="K192" i="2"/>
  <c r="J759" i="3"/>
  <c r="J763" i="3" s="1"/>
  <c r="K54" i="2"/>
  <c r="J266" i="3"/>
  <c r="J264" i="3"/>
  <c r="J263" i="3"/>
  <c r="K233" i="2"/>
  <c r="J991" i="3"/>
  <c r="J993" i="3" s="1"/>
  <c r="J744" i="3"/>
  <c r="J742" i="3"/>
  <c r="J739" i="3"/>
  <c r="J258" i="3"/>
  <c r="K51" i="2"/>
  <c r="J245" i="3"/>
  <c r="J778" i="3"/>
  <c r="J781" i="3" s="1"/>
  <c r="J1155" i="3"/>
  <c r="J1156" i="3" s="1"/>
  <c r="J950" i="3"/>
  <c r="C488" i="3"/>
  <c r="K488" i="3"/>
  <c r="J488" i="3"/>
  <c r="I488" i="3"/>
  <c r="K482" i="3"/>
  <c r="H482" i="3"/>
  <c r="F482" i="3"/>
  <c r="J435" i="3"/>
  <c r="J48" i="3"/>
  <c r="K69" i="2"/>
  <c r="J381" i="3"/>
  <c r="J382" i="3" s="1"/>
  <c r="D1083" i="3"/>
  <c r="K210" i="2"/>
  <c r="K928" i="3"/>
  <c r="C928" i="3"/>
  <c r="D928" i="3"/>
  <c r="F928" i="3"/>
  <c r="H928" i="3"/>
  <c r="I928" i="3"/>
  <c r="J924" i="3"/>
  <c r="J928" i="3" s="1"/>
  <c r="E71" i="2"/>
  <c r="H755" i="3"/>
  <c r="C755" i="3"/>
  <c r="I788" i="3"/>
  <c r="K654" i="3"/>
  <c r="G654" i="3"/>
  <c r="H289" i="3"/>
  <c r="I36" i="2"/>
  <c r="E36" i="2"/>
  <c r="H376" i="3"/>
  <c r="J376" i="3" s="1"/>
  <c r="J683" i="3"/>
  <c r="J359" i="3"/>
  <c r="K1172" i="3"/>
  <c r="H1172" i="3"/>
  <c r="G1172" i="3"/>
  <c r="F1172" i="3"/>
  <c r="E1172" i="3"/>
  <c r="C1172" i="3"/>
  <c r="J1170" i="3"/>
  <c r="J848" i="3"/>
  <c r="J847" i="3"/>
  <c r="J845" i="3"/>
  <c r="J844" i="3"/>
  <c r="J413" i="3"/>
  <c r="J331" i="3"/>
  <c r="J330" i="3"/>
  <c r="J447" i="3"/>
  <c r="J324" i="3"/>
  <c r="E654" i="3"/>
  <c r="D654" i="3"/>
  <c r="K289" i="3"/>
  <c r="J288" i="3"/>
  <c r="J287" i="3"/>
  <c r="J243" i="3"/>
  <c r="I113" i="3"/>
  <c r="J96" i="3"/>
  <c r="C36" i="2"/>
  <c r="D36" i="2"/>
  <c r="F36" i="2"/>
  <c r="G36" i="2"/>
  <c r="H36" i="2"/>
  <c r="J36" i="2"/>
  <c r="L36" i="2"/>
  <c r="K40" i="2"/>
  <c r="C47" i="2"/>
  <c r="D47" i="2"/>
  <c r="E47" i="2"/>
  <c r="F47" i="2"/>
  <c r="G47" i="2"/>
  <c r="H47" i="2"/>
  <c r="I47" i="2"/>
  <c r="K47" i="2"/>
  <c r="L47" i="2"/>
  <c r="C71" i="2"/>
  <c r="F71" i="2"/>
  <c r="G71" i="2"/>
  <c r="H71" i="2"/>
  <c r="I71" i="2"/>
  <c r="L71" i="2"/>
  <c r="D83" i="2"/>
  <c r="G83" i="2"/>
  <c r="I83" i="2"/>
  <c r="L83" i="2"/>
  <c r="C96" i="2"/>
  <c r="G96" i="2"/>
  <c r="H96" i="2"/>
  <c r="I96" i="2"/>
  <c r="J96" i="2"/>
  <c r="L96" i="2"/>
  <c r="C101" i="2"/>
  <c r="G101" i="2"/>
  <c r="I101" i="2"/>
  <c r="K101" i="2"/>
  <c r="L101" i="2"/>
  <c r="C126" i="2"/>
  <c r="E126" i="2"/>
  <c r="G126" i="2"/>
  <c r="I126" i="2"/>
  <c r="K126" i="2"/>
  <c r="L126" i="2"/>
  <c r="C138" i="2"/>
  <c r="E138" i="2"/>
  <c r="F138" i="2"/>
  <c r="H138" i="2"/>
  <c r="K138" i="2"/>
  <c r="L138" i="2"/>
  <c r="C143" i="2"/>
  <c r="G143" i="2"/>
  <c r="I143" i="2"/>
  <c r="K143" i="2"/>
  <c r="L143" i="2"/>
  <c r="E152" i="2"/>
  <c r="F152" i="2"/>
  <c r="H152" i="2"/>
  <c r="C161" i="2"/>
  <c r="E161" i="2"/>
  <c r="F161" i="2"/>
  <c r="G161" i="2"/>
  <c r="H161" i="2"/>
  <c r="I161" i="2"/>
  <c r="J161" i="2"/>
  <c r="L161" i="2"/>
  <c r="C181" i="2"/>
  <c r="D181" i="2"/>
  <c r="E181" i="2"/>
  <c r="F181" i="2"/>
  <c r="G181" i="2"/>
  <c r="H181" i="2"/>
  <c r="I181" i="2"/>
  <c r="L181" i="2"/>
  <c r="E212" i="2"/>
  <c r="F212" i="2"/>
  <c r="G212" i="2"/>
  <c r="H212" i="2"/>
  <c r="I212" i="2"/>
  <c r="J212" i="2"/>
  <c r="C221" i="2"/>
  <c r="D221" i="2"/>
  <c r="E221" i="2"/>
  <c r="F221" i="2"/>
  <c r="G221" i="2"/>
  <c r="H221" i="2"/>
  <c r="I221" i="2"/>
  <c r="J221" i="2"/>
  <c r="K221" i="2"/>
  <c r="L221" i="2"/>
  <c r="C228" i="2"/>
  <c r="G228" i="2"/>
  <c r="I228" i="2"/>
  <c r="K228" i="2"/>
  <c r="L228" i="2"/>
  <c r="K232" i="2"/>
  <c r="C245" i="2"/>
  <c r="D245" i="2"/>
  <c r="E245" i="2"/>
  <c r="F245" i="2"/>
  <c r="G245" i="2"/>
  <c r="H245" i="2"/>
  <c r="I245" i="2"/>
  <c r="J245" i="2"/>
  <c r="L245" i="2"/>
  <c r="D251" i="2"/>
  <c r="E251" i="2"/>
  <c r="G251" i="2"/>
  <c r="I251" i="2"/>
  <c r="J251" i="2"/>
  <c r="K251" i="2"/>
  <c r="L251" i="2"/>
  <c r="C260" i="2"/>
  <c r="D260" i="2"/>
  <c r="E260" i="2"/>
  <c r="F260" i="2"/>
  <c r="H260" i="2"/>
  <c r="K260" i="2"/>
  <c r="L260" i="2"/>
  <c r="C265" i="2"/>
  <c r="E265" i="2"/>
  <c r="G265" i="2"/>
  <c r="I265" i="2"/>
  <c r="L265" i="2"/>
  <c r="K270" i="2"/>
  <c r="C281" i="2"/>
  <c r="D281" i="2"/>
  <c r="E281" i="2"/>
  <c r="F281" i="2"/>
  <c r="G281" i="2"/>
  <c r="H281" i="2"/>
  <c r="I281" i="2"/>
  <c r="J281" i="2"/>
  <c r="L281" i="2"/>
  <c r="E287" i="2"/>
  <c r="G287" i="2"/>
  <c r="I287" i="2"/>
  <c r="J17" i="3"/>
  <c r="J23" i="3" s="1"/>
  <c r="D23" i="3"/>
  <c r="E23" i="3"/>
  <c r="F23" i="3"/>
  <c r="G23" i="3"/>
  <c r="H23" i="3"/>
  <c r="I23" i="3"/>
  <c r="K23" i="3"/>
  <c r="J27" i="3"/>
  <c r="J30" i="3" s="1"/>
  <c r="D35" i="3"/>
  <c r="F35" i="3"/>
  <c r="H35" i="3"/>
  <c r="J35" i="3"/>
  <c r="K35" i="3"/>
  <c r="D42" i="3"/>
  <c r="I42" i="3"/>
  <c r="J42" i="3"/>
  <c r="K42" i="3"/>
  <c r="J47" i="3"/>
  <c r="D51" i="3"/>
  <c r="E51" i="3"/>
  <c r="F51" i="3"/>
  <c r="G51" i="3"/>
  <c r="H51" i="3"/>
  <c r="I51" i="3"/>
  <c r="K51" i="3"/>
  <c r="D66" i="3"/>
  <c r="E66" i="3"/>
  <c r="F66" i="3"/>
  <c r="G66" i="3"/>
  <c r="H66" i="3"/>
  <c r="I66" i="3"/>
  <c r="J66" i="3"/>
  <c r="K66" i="3"/>
  <c r="E78" i="3"/>
  <c r="F78" i="3"/>
  <c r="G78" i="3"/>
  <c r="H78" i="3"/>
  <c r="I78" i="3"/>
  <c r="J93" i="3"/>
  <c r="J94" i="3"/>
  <c r="J95" i="3"/>
  <c r="H97" i="3"/>
  <c r="I97" i="3"/>
  <c r="K97" i="3"/>
  <c r="J102" i="3"/>
  <c r="J103" i="3"/>
  <c r="J104" i="3"/>
  <c r="J105" i="3"/>
  <c r="J106" i="3"/>
  <c r="J107" i="3"/>
  <c r="D108" i="3"/>
  <c r="E108" i="3"/>
  <c r="F108" i="3"/>
  <c r="G108" i="3"/>
  <c r="H108" i="3"/>
  <c r="I108" i="3"/>
  <c r="K108" i="3"/>
  <c r="J113" i="3"/>
  <c r="K113" i="3"/>
  <c r="D120" i="3"/>
  <c r="I120" i="3"/>
  <c r="J120" i="3"/>
  <c r="K120" i="3"/>
  <c r="J124" i="3"/>
  <c r="J125" i="3"/>
  <c r="J126" i="3"/>
  <c r="J127" i="3"/>
  <c r="D128" i="3"/>
  <c r="I128" i="3"/>
  <c r="K128" i="3"/>
  <c r="J132" i="3"/>
  <c r="J133" i="3"/>
  <c r="J134" i="3"/>
  <c r="D135" i="3"/>
  <c r="E135" i="3"/>
  <c r="G135" i="3"/>
  <c r="I135" i="3"/>
  <c r="K135" i="3"/>
  <c r="D146" i="3"/>
  <c r="E146" i="3"/>
  <c r="F146" i="3"/>
  <c r="G146" i="3"/>
  <c r="H146" i="3"/>
  <c r="I146" i="3"/>
  <c r="J146" i="3"/>
  <c r="K146" i="3"/>
  <c r="J152" i="3"/>
  <c r="J155" i="3"/>
  <c r="D156" i="3"/>
  <c r="E156" i="3"/>
  <c r="F156" i="3"/>
  <c r="G156" i="3"/>
  <c r="H156" i="3"/>
  <c r="I156" i="3"/>
  <c r="K156" i="3"/>
  <c r="D163" i="3"/>
  <c r="G163" i="3"/>
  <c r="H163" i="3"/>
  <c r="I163" i="3"/>
  <c r="J163" i="3"/>
  <c r="K163" i="3"/>
  <c r="D171" i="3"/>
  <c r="F171" i="3"/>
  <c r="I171" i="3"/>
  <c r="J171" i="3"/>
  <c r="K171" i="3"/>
  <c r="D179" i="3"/>
  <c r="F179" i="3"/>
  <c r="H179" i="3"/>
  <c r="J179" i="3"/>
  <c r="K179" i="3"/>
  <c r="D185" i="3"/>
  <c r="E185" i="3"/>
  <c r="F185" i="3"/>
  <c r="G185" i="3"/>
  <c r="H185" i="3"/>
  <c r="J185" i="3"/>
  <c r="K185" i="3"/>
  <c r="D192" i="3"/>
  <c r="E192" i="3"/>
  <c r="F192" i="3"/>
  <c r="G192" i="3"/>
  <c r="H192" i="3"/>
  <c r="J192" i="3"/>
  <c r="K192" i="3"/>
  <c r="J197" i="3"/>
  <c r="J199" i="3"/>
  <c r="J200" i="3"/>
  <c r="E201" i="3"/>
  <c r="F201" i="3"/>
  <c r="G201" i="3"/>
  <c r="H201" i="3"/>
  <c r="K201" i="3"/>
  <c r="E206" i="3"/>
  <c r="G206" i="3"/>
  <c r="K206" i="3"/>
  <c r="J224" i="3"/>
  <c r="J225" i="3" s="1"/>
  <c r="D225" i="3"/>
  <c r="F225" i="3"/>
  <c r="H225" i="3"/>
  <c r="K225" i="3"/>
  <c r="D234" i="3"/>
  <c r="E234" i="3"/>
  <c r="F234" i="3"/>
  <c r="G234" i="3"/>
  <c r="H234" i="3"/>
  <c r="J234" i="3"/>
  <c r="K234" i="3"/>
  <c r="J241" i="3"/>
  <c r="J242" i="3"/>
  <c r="J244" i="3"/>
  <c r="H246" i="3"/>
  <c r="J246" i="3" s="1"/>
  <c r="D247" i="3"/>
  <c r="E247" i="3"/>
  <c r="F247" i="3"/>
  <c r="G247" i="3"/>
  <c r="K247" i="3"/>
  <c r="J250" i="3"/>
  <c r="J251" i="3"/>
  <c r="J252" i="3"/>
  <c r="J253" i="3"/>
  <c r="D254" i="3"/>
  <c r="E254" i="3"/>
  <c r="F254" i="3"/>
  <c r="G254" i="3"/>
  <c r="H254" i="3"/>
  <c r="K254" i="3"/>
  <c r="D267" i="3"/>
  <c r="E267" i="3"/>
  <c r="F267" i="3"/>
  <c r="G267" i="3"/>
  <c r="H267" i="3"/>
  <c r="K267" i="3"/>
  <c r="D278" i="3"/>
  <c r="E278" i="3"/>
  <c r="F278" i="3"/>
  <c r="G278" i="3"/>
  <c r="H278" i="3"/>
  <c r="J278" i="3"/>
  <c r="K278" i="3"/>
  <c r="D289" i="3"/>
  <c r="F289" i="3"/>
  <c r="D318" i="3"/>
  <c r="F318" i="3"/>
  <c r="G318" i="3"/>
  <c r="H318" i="3"/>
  <c r="K318" i="3"/>
  <c r="J322" i="3"/>
  <c r="J333" i="3"/>
  <c r="J334" i="3"/>
  <c r="J335" i="3"/>
  <c r="F336" i="3"/>
  <c r="K336" i="3"/>
  <c r="D348" i="3"/>
  <c r="F348" i="3"/>
  <c r="H348" i="3"/>
  <c r="K348" i="3"/>
  <c r="J358" i="3"/>
  <c r="J360" i="3"/>
  <c r="D361" i="3"/>
  <c r="F361" i="3"/>
  <c r="H361" i="3"/>
  <c r="K361" i="3"/>
  <c r="D368" i="3"/>
  <c r="F368" i="3"/>
  <c r="H368" i="3"/>
  <c r="J368" i="3"/>
  <c r="K368" i="3"/>
  <c r="J373" i="3"/>
  <c r="D382" i="3"/>
  <c r="E382" i="3"/>
  <c r="F382" i="3"/>
  <c r="G382" i="3"/>
  <c r="H382" i="3"/>
  <c r="K382" i="3"/>
  <c r="J398" i="3"/>
  <c r="J399" i="3" s="1"/>
  <c r="F399" i="3"/>
  <c r="H399" i="3"/>
  <c r="K399" i="3"/>
  <c r="F406" i="3"/>
  <c r="H406" i="3"/>
  <c r="J406" i="3"/>
  <c r="K406" i="3"/>
  <c r="J436" i="3"/>
  <c r="J437" i="3"/>
  <c r="J448" i="3"/>
  <c r="J449" i="3"/>
  <c r="J450" i="3"/>
  <c r="D451" i="3"/>
  <c r="E451" i="3"/>
  <c r="G451" i="3"/>
  <c r="I451" i="3"/>
  <c r="K451" i="3"/>
  <c r="D473" i="3"/>
  <c r="I473" i="3"/>
  <c r="J473" i="3"/>
  <c r="K473" i="3"/>
  <c r="J481" i="3"/>
  <c r="J482" i="3" s="1"/>
  <c r="D514" i="3"/>
  <c r="F514" i="3"/>
  <c r="D523" i="3"/>
  <c r="F523" i="3"/>
  <c r="H523" i="3"/>
  <c r="J523" i="3"/>
  <c r="K523" i="3"/>
  <c r="J540" i="3"/>
  <c r="J541" i="3"/>
  <c r="J542" i="3"/>
  <c r="J543" i="3"/>
  <c r="D544" i="3"/>
  <c r="E544" i="3"/>
  <c r="K544" i="3"/>
  <c r="J549" i="3"/>
  <c r="J551" i="3" s="1"/>
  <c r="D551" i="3"/>
  <c r="E551" i="3"/>
  <c r="G551" i="3"/>
  <c r="K551" i="3"/>
  <c r="J558" i="3"/>
  <c r="J559" i="3" s="1"/>
  <c r="E559" i="3"/>
  <c r="G559" i="3"/>
  <c r="K559" i="3"/>
  <c r="J565" i="3"/>
  <c r="J566" i="3" s="1"/>
  <c r="D566" i="3"/>
  <c r="F566" i="3"/>
  <c r="H566" i="3"/>
  <c r="K566" i="3"/>
  <c r="D599" i="3"/>
  <c r="F599" i="3"/>
  <c r="H599" i="3"/>
  <c r="J599" i="3"/>
  <c r="K599" i="3"/>
  <c r="J604" i="3"/>
  <c r="J609" i="3" s="1"/>
  <c r="J613" i="3"/>
  <c r="J614" i="3"/>
  <c r="J615" i="3"/>
  <c r="D616" i="3"/>
  <c r="F616" i="3"/>
  <c r="H616" i="3"/>
  <c r="K616" i="3"/>
  <c r="D634" i="3"/>
  <c r="E634" i="3"/>
  <c r="F634" i="3"/>
  <c r="G634" i="3"/>
  <c r="H634" i="3"/>
  <c r="J634" i="3"/>
  <c r="K634" i="3"/>
  <c r="D640" i="3"/>
  <c r="E640" i="3"/>
  <c r="G640" i="3"/>
  <c r="J640" i="3"/>
  <c r="K640" i="3"/>
  <c r="J652" i="3"/>
  <c r="J653" i="3"/>
  <c r="D660" i="3"/>
  <c r="E660" i="3"/>
  <c r="G660" i="3"/>
  <c r="J660" i="3"/>
  <c r="K660" i="3"/>
  <c r="J665" i="3"/>
  <c r="J666" i="3" s="1"/>
  <c r="E666" i="3"/>
  <c r="G666" i="3"/>
  <c r="K666" i="3"/>
  <c r="D673" i="3"/>
  <c r="E673" i="3"/>
  <c r="G673" i="3"/>
  <c r="J673" i="3"/>
  <c r="K673" i="3"/>
  <c r="J684" i="3"/>
  <c r="D686" i="3"/>
  <c r="E686" i="3"/>
  <c r="F686" i="3"/>
  <c r="G686" i="3"/>
  <c r="H686" i="3"/>
  <c r="K686" i="3"/>
  <c r="D691" i="3"/>
  <c r="E691" i="3"/>
  <c r="G691" i="3"/>
  <c r="J691" i="3"/>
  <c r="K691" i="3"/>
  <c r="J695" i="3"/>
  <c r="J696" i="3"/>
  <c r="D697" i="3"/>
  <c r="E697" i="3"/>
  <c r="G697" i="3"/>
  <c r="K697" i="3"/>
  <c r="J701" i="3"/>
  <c r="J702" i="3" s="1"/>
  <c r="D702" i="3"/>
  <c r="E702" i="3"/>
  <c r="G702" i="3"/>
  <c r="K702" i="3"/>
  <c r="D710" i="3"/>
  <c r="E710" i="3"/>
  <c r="G710" i="3"/>
  <c r="J710" i="3"/>
  <c r="K710" i="3"/>
  <c r="D727" i="3"/>
  <c r="E727" i="3"/>
  <c r="F727" i="3"/>
  <c r="G727" i="3"/>
  <c r="H727" i="3"/>
  <c r="I727" i="3"/>
  <c r="J727" i="3"/>
  <c r="K727" i="3"/>
  <c r="J731" i="3"/>
  <c r="J732" i="3"/>
  <c r="J734" i="3"/>
  <c r="E735" i="3"/>
  <c r="F735" i="3"/>
  <c r="G735" i="3"/>
  <c r="H735" i="3"/>
  <c r="C746" i="3"/>
  <c r="D746" i="3"/>
  <c r="E746" i="3"/>
  <c r="F746" i="3"/>
  <c r="G746" i="3"/>
  <c r="H746" i="3"/>
  <c r="I746" i="3"/>
  <c r="K746" i="3"/>
  <c r="J750" i="3"/>
  <c r="J751" i="3"/>
  <c r="J752" i="3"/>
  <c r="J753" i="3"/>
  <c r="J754" i="3"/>
  <c r="D755" i="3"/>
  <c r="E755" i="3"/>
  <c r="F755" i="3"/>
  <c r="G755" i="3"/>
  <c r="I755" i="3"/>
  <c r="K755" i="3"/>
  <c r="D763" i="3"/>
  <c r="F763" i="3"/>
  <c r="H763" i="3"/>
  <c r="I763" i="3"/>
  <c r="K763" i="3"/>
  <c r="D772" i="3"/>
  <c r="E772" i="3"/>
  <c r="F772" i="3"/>
  <c r="G772" i="3"/>
  <c r="H772" i="3"/>
  <c r="I772" i="3"/>
  <c r="J772" i="3"/>
  <c r="K772" i="3"/>
  <c r="D781" i="3"/>
  <c r="E781" i="3"/>
  <c r="F781" i="3"/>
  <c r="G781" i="3"/>
  <c r="H781" i="3"/>
  <c r="I781" i="3"/>
  <c r="K781" i="3"/>
  <c r="J785" i="3"/>
  <c r="J788" i="3" s="1"/>
  <c r="D788" i="3"/>
  <c r="K788" i="3"/>
  <c r="C812" i="3"/>
  <c r="D812" i="3"/>
  <c r="E812" i="3"/>
  <c r="F812" i="3"/>
  <c r="G812" i="3"/>
  <c r="H812" i="3"/>
  <c r="I812" i="3"/>
  <c r="D831" i="3"/>
  <c r="F831" i="3"/>
  <c r="H831" i="3"/>
  <c r="I831" i="3"/>
  <c r="K831" i="3"/>
  <c r="J835" i="3"/>
  <c r="J836" i="3"/>
  <c r="J837" i="3"/>
  <c r="J838" i="3"/>
  <c r="D839" i="3"/>
  <c r="E839" i="3"/>
  <c r="F839" i="3"/>
  <c r="G839" i="3"/>
  <c r="H839" i="3"/>
  <c r="I839" i="3"/>
  <c r="K839" i="3"/>
  <c r="J846" i="3"/>
  <c r="J849" i="3"/>
  <c r="D851" i="3"/>
  <c r="E851" i="3"/>
  <c r="F851" i="3"/>
  <c r="G851" i="3"/>
  <c r="H851" i="3"/>
  <c r="I851" i="3"/>
  <c r="K851" i="3"/>
  <c r="D859" i="3"/>
  <c r="E859" i="3"/>
  <c r="F859" i="3"/>
  <c r="G859" i="3"/>
  <c r="H859" i="3"/>
  <c r="I859" i="3"/>
  <c r="K859" i="3"/>
  <c r="D867" i="3"/>
  <c r="F867" i="3"/>
  <c r="H867" i="3"/>
  <c r="I867" i="3"/>
  <c r="K867" i="3"/>
  <c r="D876" i="3"/>
  <c r="F876" i="3"/>
  <c r="J880" i="3"/>
  <c r="J881" i="3"/>
  <c r="J882" i="3"/>
  <c r="D883" i="3"/>
  <c r="E883" i="3"/>
  <c r="F883" i="3"/>
  <c r="G883" i="3"/>
  <c r="H883" i="3"/>
  <c r="I883" i="3"/>
  <c r="K883" i="3"/>
  <c r="J887" i="3"/>
  <c r="J888" i="3"/>
  <c r="J889" i="3"/>
  <c r="J890" i="3"/>
  <c r="J891" i="3"/>
  <c r="J892" i="3"/>
  <c r="J893" i="3"/>
  <c r="D894" i="3"/>
  <c r="E894" i="3"/>
  <c r="F894" i="3"/>
  <c r="G894" i="3"/>
  <c r="H894" i="3"/>
  <c r="I894" i="3"/>
  <c r="K894" i="3"/>
  <c r="D903" i="3"/>
  <c r="E903" i="3"/>
  <c r="F903" i="3"/>
  <c r="G903" i="3"/>
  <c r="H903" i="3"/>
  <c r="I903" i="3"/>
  <c r="J903" i="3"/>
  <c r="K903" i="3"/>
  <c r="D910" i="3"/>
  <c r="F910" i="3"/>
  <c r="H910" i="3"/>
  <c r="I910" i="3"/>
  <c r="J910" i="3"/>
  <c r="K910" i="3"/>
  <c r="J916" i="3"/>
  <c r="J917" i="3"/>
  <c r="J918" i="3"/>
  <c r="D919" i="3"/>
  <c r="E919" i="3"/>
  <c r="F919" i="3"/>
  <c r="G919" i="3"/>
  <c r="H919" i="3"/>
  <c r="I919" i="3"/>
  <c r="K919" i="3"/>
  <c r="D934" i="3"/>
  <c r="E934" i="3"/>
  <c r="F934" i="3"/>
  <c r="G934" i="3"/>
  <c r="H934" i="3"/>
  <c r="I934" i="3"/>
  <c r="J934" i="3"/>
  <c r="K934" i="3"/>
  <c r="J941" i="3"/>
  <c r="J942" i="3" s="1"/>
  <c r="F942" i="3"/>
  <c r="H942" i="3"/>
  <c r="K942" i="3"/>
  <c r="J948" i="3"/>
  <c r="J949" i="3"/>
  <c r="D951" i="3"/>
  <c r="E951" i="3"/>
  <c r="F951" i="3"/>
  <c r="G951" i="3"/>
  <c r="H951" i="3"/>
  <c r="I951" i="3"/>
  <c r="K951" i="3"/>
  <c r="J955" i="3"/>
  <c r="J956" i="3" s="1"/>
  <c r="F956" i="3"/>
  <c r="H956" i="3"/>
  <c r="K956" i="3"/>
  <c r="J960" i="3"/>
  <c r="J961" i="3" s="1"/>
  <c r="D961" i="3"/>
  <c r="F961" i="3"/>
  <c r="H961" i="3"/>
  <c r="K961" i="3"/>
  <c r="D970" i="3"/>
  <c r="E970" i="3"/>
  <c r="F970" i="3"/>
  <c r="G970" i="3"/>
  <c r="H970" i="3"/>
  <c r="I970" i="3"/>
  <c r="J970" i="3"/>
  <c r="K970" i="3"/>
  <c r="J977" i="3"/>
  <c r="J978" i="3" s="1"/>
  <c r="D978" i="3"/>
  <c r="F978" i="3"/>
  <c r="H978" i="3"/>
  <c r="K978" i="3"/>
  <c r="J986" i="3"/>
  <c r="J987" i="3" s="1"/>
  <c r="D987" i="3"/>
  <c r="F987" i="3"/>
  <c r="H987" i="3"/>
  <c r="I987" i="3"/>
  <c r="K987" i="3"/>
  <c r="D993" i="3"/>
  <c r="E993" i="3"/>
  <c r="F993" i="3"/>
  <c r="G993" i="3"/>
  <c r="H993" i="3"/>
  <c r="I993" i="3"/>
  <c r="K993" i="3"/>
  <c r="J998" i="3"/>
  <c r="J999" i="3"/>
  <c r="D1000" i="3"/>
  <c r="I1000" i="3"/>
  <c r="K1000" i="3"/>
  <c r="J1004" i="3"/>
  <c r="J1005" i="3" s="1"/>
  <c r="D1005" i="3"/>
  <c r="I1005" i="3"/>
  <c r="K1005" i="3"/>
  <c r="J1009" i="3"/>
  <c r="J1014" i="3" s="1"/>
  <c r="D1014" i="3"/>
  <c r="E1014" i="3"/>
  <c r="F1014" i="3"/>
  <c r="G1014" i="3"/>
  <c r="H1014" i="3"/>
  <c r="I1014" i="3"/>
  <c r="D1022" i="3"/>
  <c r="E1022" i="3"/>
  <c r="F1022" i="3"/>
  <c r="G1022" i="3"/>
  <c r="H1022" i="3"/>
  <c r="I1022" i="3"/>
  <c r="J1022" i="3"/>
  <c r="D1030" i="3"/>
  <c r="F1030" i="3"/>
  <c r="H1030" i="3"/>
  <c r="I1030" i="3"/>
  <c r="K1030" i="3"/>
  <c r="J1034" i="3"/>
  <c r="J1035" i="3"/>
  <c r="J1036" i="3"/>
  <c r="J1037" i="3"/>
  <c r="D1038" i="3"/>
  <c r="F1038" i="3"/>
  <c r="H1038" i="3"/>
  <c r="I1038" i="3"/>
  <c r="K1038" i="3"/>
  <c r="J1042" i="3"/>
  <c r="J1043" i="3"/>
  <c r="J1044" i="3"/>
  <c r="J1046" i="3"/>
  <c r="J1047" i="3"/>
  <c r="D1049" i="3"/>
  <c r="E1049" i="3"/>
  <c r="F1049" i="3"/>
  <c r="G1049" i="3"/>
  <c r="H1049" i="3"/>
  <c r="I1049" i="3"/>
  <c r="K1049" i="3"/>
  <c r="J1054" i="3"/>
  <c r="D1055" i="3"/>
  <c r="J1055" i="3"/>
  <c r="J1060" i="3"/>
  <c r="J1061" i="3"/>
  <c r="J1062" i="3"/>
  <c r="J1063" i="3"/>
  <c r="J1064" i="3"/>
  <c r="J1065" i="3"/>
  <c r="J1066" i="3"/>
  <c r="D1067" i="3"/>
  <c r="E1067" i="3"/>
  <c r="F1067" i="3"/>
  <c r="G1067" i="3"/>
  <c r="H1067" i="3"/>
  <c r="I1067" i="3"/>
  <c r="K1067" i="3"/>
  <c r="D1076" i="3"/>
  <c r="E1076" i="3"/>
  <c r="F1076" i="3"/>
  <c r="G1076" i="3"/>
  <c r="H1076" i="3"/>
  <c r="I1076" i="3"/>
  <c r="K1076" i="3"/>
  <c r="J1081" i="3"/>
  <c r="J1082" i="3"/>
  <c r="F1083" i="3"/>
  <c r="H1083" i="3"/>
  <c r="K1083" i="3"/>
  <c r="C1092" i="3"/>
  <c r="F1092" i="3"/>
  <c r="H1092" i="3"/>
  <c r="J1092" i="3"/>
  <c r="K1092" i="3"/>
  <c r="D1106" i="3"/>
  <c r="I1106" i="3"/>
  <c r="J1106" i="3"/>
  <c r="K1106" i="3"/>
  <c r="J1111" i="3"/>
  <c r="D1112" i="3"/>
  <c r="I1112" i="3"/>
  <c r="J1112" i="3" s="1"/>
  <c r="D1120" i="3"/>
  <c r="I1120" i="3"/>
  <c r="J1120" i="3"/>
  <c r="K1120" i="3"/>
  <c r="J1125" i="3"/>
  <c r="J1126" i="3" s="1"/>
  <c r="D1126" i="3"/>
  <c r="F1126" i="3"/>
  <c r="H1126" i="3"/>
  <c r="K1126" i="3"/>
  <c r="F1150" i="3"/>
  <c r="H1150" i="3"/>
  <c r="J1150" i="3"/>
  <c r="K1150" i="3"/>
  <c r="I1156" i="3"/>
  <c r="K1156" i="3"/>
  <c r="J1165" i="3"/>
  <c r="J1166" i="3" s="1"/>
  <c r="I1166" i="3"/>
  <c r="K1166" i="3"/>
  <c r="D1179" i="3"/>
  <c r="E1179" i="3"/>
  <c r="F1179" i="3"/>
  <c r="G1179" i="3"/>
  <c r="H1179" i="3"/>
  <c r="I1179" i="3"/>
  <c r="J1179" i="3"/>
  <c r="K1179" i="3"/>
  <c r="J1184" i="3"/>
  <c r="J1185" i="3"/>
  <c r="D1187" i="3"/>
  <c r="F1187" i="3"/>
  <c r="H1187" i="3"/>
  <c r="K1187" i="3"/>
  <c r="K245" i="2" l="1"/>
  <c r="K212" i="2"/>
  <c r="K161" i="2"/>
  <c r="K110" i="2"/>
  <c r="K96" i="2"/>
  <c r="J462" i="3"/>
  <c r="K272" i="2"/>
  <c r="J1049" i="3"/>
  <c r="K71" i="2"/>
  <c r="J299" i="3"/>
  <c r="J735" i="3"/>
  <c r="H247" i="3"/>
  <c r="J686" i="3"/>
  <c r="J260" i="3"/>
  <c r="J135" i="3"/>
  <c r="J348" i="3"/>
  <c r="J616" i="3"/>
  <c r="J697" i="3"/>
  <c r="J755" i="3"/>
  <c r="J51" i="3"/>
  <c r="J859" i="3"/>
  <c r="J951" i="3"/>
  <c r="J342" i="3"/>
  <c r="J1139" i="3"/>
  <c r="J1038" i="3"/>
  <c r="J247" i="3"/>
  <c r="J325" i="3"/>
  <c r="J1083" i="3"/>
  <c r="J1030" i="3"/>
  <c r="J439" i="3"/>
  <c r="J1172" i="3"/>
  <c r="J307" i="3"/>
  <c r="J336" i="3"/>
  <c r="J108" i="3"/>
  <c r="J289" i="3"/>
  <c r="J1187" i="3"/>
  <c r="J1000" i="3"/>
  <c r="J883" i="3"/>
  <c r="J254" i="3"/>
  <c r="J201" i="3"/>
  <c r="J156" i="3"/>
  <c r="J128" i="3"/>
  <c r="J97" i="3"/>
  <c r="J746" i="3"/>
  <c r="J267" i="3"/>
  <c r="J1067" i="3"/>
  <c r="J318" i="3"/>
  <c r="J654" i="3"/>
  <c r="J919" i="3"/>
  <c r="J894" i="3"/>
  <c r="J839" i="3"/>
  <c r="J451" i="3"/>
  <c r="J851" i="3"/>
  <c r="J361" i="3"/>
</calcChain>
</file>

<file path=xl/sharedStrings.xml><?xml version="1.0" encoding="utf-8"?>
<sst xmlns="http://schemas.openxmlformats.org/spreadsheetml/2006/main" count="4327" uniqueCount="1372">
  <si>
    <t>Райо-</t>
  </si>
  <si>
    <t>Нас.</t>
  </si>
  <si>
    <t>пункт.</t>
  </si>
  <si>
    <t>№</t>
  </si>
  <si>
    <t>а</t>
  </si>
  <si>
    <t xml:space="preserve"> </t>
  </si>
  <si>
    <t>На</t>
  </si>
  <si>
    <t xml:space="preserve">    З А Р А Ж Е Н О</t>
  </si>
  <si>
    <t>Бердянський</t>
  </si>
  <si>
    <t xml:space="preserve">  </t>
  </si>
  <si>
    <t>,</t>
  </si>
  <si>
    <t>землях</t>
  </si>
  <si>
    <t xml:space="preserve">На  </t>
  </si>
  <si>
    <t>Найменування</t>
  </si>
  <si>
    <t>карантинних</t>
  </si>
  <si>
    <t>організмів</t>
  </si>
  <si>
    <t>нів</t>
  </si>
  <si>
    <t>Міст</t>
  </si>
  <si>
    <t>Присад.</t>
  </si>
  <si>
    <t>ділянок</t>
  </si>
  <si>
    <t>Госп-в</t>
  </si>
  <si>
    <t>всіх ф.</t>
  </si>
  <si>
    <t>власн.</t>
  </si>
  <si>
    <t>присад.</t>
  </si>
  <si>
    <t>ділянках</t>
  </si>
  <si>
    <t>В госп-вах</t>
  </si>
  <si>
    <t>всіх форм</t>
  </si>
  <si>
    <t>власності</t>
  </si>
  <si>
    <t>інших</t>
  </si>
  <si>
    <t>Всього</t>
  </si>
  <si>
    <t>П Л О Щ А   З А Р А Ж Е Н Н Я (ГА)</t>
  </si>
  <si>
    <t>З А Р А Ж Е Н О</t>
  </si>
  <si>
    <t>Американський білий метелик</t>
  </si>
  <si>
    <t>Картопляна міль</t>
  </si>
  <si>
    <t>Західний квітковий трипс</t>
  </si>
  <si>
    <t>Середземноморська плодова муха</t>
  </si>
  <si>
    <t>Пасмо льону</t>
  </si>
  <si>
    <t>Рак картоплі</t>
  </si>
  <si>
    <t>Бактеріальний опік плодових</t>
  </si>
  <si>
    <t>Біла іржа хризантем</t>
  </si>
  <si>
    <t>Золотиста картопляна нематода</t>
  </si>
  <si>
    <t>Амброзія полинолиста</t>
  </si>
  <si>
    <t>Гірчак повзучий</t>
  </si>
  <si>
    <t>Паслін колючий</t>
  </si>
  <si>
    <t>Повитиця польова</t>
  </si>
  <si>
    <t>Повитиця Лемана</t>
  </si>
  <si>
    <t>Повитиця одностовпчикова</t>
  </si>
  <si>
    <t>Сорго алепське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</si>
  <si>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</si>
  <si>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</si>
  <si>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</si>
  <si>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</si>
  <si>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</si>
  <si>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</si>
  <si>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</si>
  <si>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</si>
  <si>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</si>
  <si>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</si>
  <si>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</si>
  <si>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</si>
  <si>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П Л О Щ А   З А Р А Ж Е Н Н Я (га)</t>
  </si>
  <si>
    <t>Вінницька</t>
  </si>
  <si>
    <t>Донецька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</si>
  <si>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</si>
  <si>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</si>
  <si>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</si>
  <si>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</si>
  <si>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</si>
  <si>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Миколаївська</t>
  </si>
  <si>
    <t>Одеська</t>
  </si>
  <si>
    <t>Полтавська</t>
  </si>
  <si>
    <t>Тернопільська</t>
  </si>
  <si>
    <t>Херсонська</t>
  </si>
  <si>
    <t>Хмельницька</t>
  </si>
  <si>
    <t>Черкаська</t>
  </si>
  <si>
    <t>Чернігівська</t>
  </si>
  <si>
    <t>Чернівецька</t>
  </si>
  <si>
    <t>Всього:</t>
  </si>
  <si>
    <t>Закарпатська</t>
  </si>
  <si>
    <t>Львівська</t>
  </si>
  <si>
    <t>Дніпропетровська</t>
  </si>
  <si>
    <t>Житомирська</t>
  </si>
  <si>
    <t>Рівненська</t>
  </si>
  <si>
    <t>Волинська</t>
  </si>
  <si>
    <t>Сумська</t>
  </si>
  <si>
    <t>Харківська</t>
  </si>
  <si>
    <t>Б  У  Р ' Я  Н  И</t>
  </si>
  <si>
    <t>Первомайський</t>
  </si>
  <si>
    <t>Покровський</t>
  </si>
  <si>
    <t>Синельниківський</t>
  </si>
  <si>
    <t>Запорізький</t>
  </si>
  <si>
    <t>Пологівський</t>
  </si>
  <si>
    <t>Вишгородський</t>
  </si>
  <si>
    <t>Болградський</t>
  </si>
  <si>
    <t>Кременчуцький</t>
  </si>
  <si>
    <t>Харківський</t>
  </si>
  <si>
    <t>Кам'янський</t>
  </si>
  <si>
    <t>Ніжинський</t>
  </si>
  <si>
    <t xml:space="preserve">        Всього:</t>
  </si>
  <si>
    <t>Миколаївський</t>
  </si>
  <si>
    <t>Конотопський</t>
  </si>
  <si>
    <t>Сумський</t>
  </si>
  <si>
    <t>Хмельницький</t>
  </si>
  <si>
    <t>Фастівський</t>
  </si>
  <si>
    <t>м. Олександрія</t>
  </si>
  <si>
    <t>м. Знам'янка</t>
  </si>
  <si>
    <t>м. Світловодськ</t>
  </si>
  <si>
    <t>Баштанський</t>
  </si>
  <si>
    <t>Роменський</t>
  </si>
  <si>
    <t xml:space="preserve">Всього: </t>
  </si>
  <si>
    <t xml:space="preserve">     Всього:</t>
  </si>
  <si>
    <t>Західний кукурудзяний жук</t>
  </si>
  <si>
    <t>Південноамериканська томатна міль</t>
  </si>
  <si>
    <t>Тютюнова білокрилка</t>
  </si>
  <si>
    <t>Ценхрус довгоголковий</t>
  </si>
  <si>
    <t>Області</t>
  </si>
  <si>
    <t xml:space="preserve">Областей </t>
  </si>
  <si>
    <t>К-сть карантин- них зон (одиниць)</t>
  </si>
  <si>
    <t>м. Кропивницький</t>
  </si>
  <si>
    <t xml:space="preserve">Рівненська </t>
  </si>
  <si>
    <t>ВУЗЬКОЗЛАТКА ЯСЕНЕВА СМАРАГДОВА</t>
  </si>
  <si>
    <t>ШКІДНИКИ</t>
  </si>
  <si>
    <t xml:space="preserve"> КАРТОПЛЯНА МІЛЬ</t>
  </si>
  <si>
    <t xml:space="preserve">             ЗАХІДНИЙ КУКУРУДЗЯНИЙ ЖУК</t>
  </si>
  <si>
    <t xml:space="preserve">       ЗАХІДНИЙ КВІТКОВИЙ ТРИПС </t>
  </si>
  <si>
    <t>ПІВДЕННОАМЕРИКАНСЬКА ТОМАТНА МІЛЬ</t>
  </si>
  <si>
    <t>ТЮТЮНОВА БІЛОКРИЛКА</t>
  </si>
  <si>
    <t>ХВОРОБИ та ФІТОНЕМАТОДИ</t>
  </si>
  <si>
    <t xml:space="preserve">БУР'ЯНИ </t>
  </si>
  <si>
    <t xml:space="preserve"> АМБРОЗІЯ ПОЛИНОЛИСТА </t>
  </si>
  <si>
    <t xml:space="preserve">                                                     ГІРЧАК ПОВЗУЧИЙ</t>
  </si>
  <si>
    <t xml:space="preserve">                                                    ПАСЛІН КОЛЮЧИЙ</t>
  </si>
  <si>
    <t xml:space="preserve">                                                 ПОВИТИЦЯ ПОЛЬОВА </t>
  </si>
  <si>
    <t xml:space="preserve">      ПОВИТИЦЯ ОДНОСТОВПЧИКОВА </t>
  </si>
  <si>
    <t xml:space="preserve">        ЦЕНХРУС ДОВГОГОЛКОВИЙ</t>
  </si>
  <si>
    <t xml:space="preserve">      ПОВИТИЦЯ ХМЕЛЬОВИДНА </t>
  </si>
  <si>
    <t>Вузькозлатка ясенева смарагдова</t>
  </si>
  <si>
    <t>Повитиця хмельовидна</t>
  </si>
  <si>
    <t>ВІННИЦЬКА область</t>
  </si>
  <si>
    <t xml:space="preserve">       ВОЛИНСЬКА область</t>
  </si>
  <si>
    <t xml:space="preserve">       ДНІПРОПЕТРОВСЬКА область</t>
  </si>
  <si>
    <t>ДОНЕЦЬКА область</t>
  </si>
  <si>
    <t xml:space="preserve">                                                              ЖИТОМИРСЬКА область</t>
  </si>
  <si>
    <t xml:space="preserve">         ІВАНО-ФРАНКІВСЬКА область</t>
  </si>
  <si>
    <t xml:space="preserve">             ЗАПОРІЗЬКА область</t>
  </si>
  <si>
    <t xml:space="preserve">    КИЇВСЬКА область</t>
  </si>
  <si>
    <t xml:space="preserve">       КІРОВОГРАДСЬКА область</t>
  </si>
  <si>
    <t xml:space="preserve">              ЛУГАНСЬКА область</t>
  </si>
  <si>
    <t xml:space="preserve">          МИКОЛАЇВСЬКА область</t>
  </si>
  <si>
    <t>ОДЕСЬКА область</t>
  </si>
  <si>
    <t>РІВНЕНСЬКА область</t>
  </si>
  <si>
    <t xml:space="preserve">           ТЕРНОПІЛЬСЬКА область</t>
  </si>
  <si>
    <t xml:space="preserve">             ХМЕЛЬНИЦЬКА область</t>
  </si>
  <si>
    <t>ЧЕРКАСЬКА область</t>
  </si>
  <si>
    <t>ЧЕРНІГІВСЬКА область</t>
  </si>
  <si>
    <t xml:space="preserve">  ЧЕРНІВЕЦЬКА область</t>
  </si>
  <si>
    <t>КАРТОПЛЯНА МІЛЬ</t>
  </si>
  <si>
    <t>ХАРКІВСЬКА область</t>
  </si>
  <si>
    <t xml:space="preserve">  ТЕРНОПІЛЬСЬКА область</t>
  </si>
  <si>
    <t>ДНІПРОПЕТРОВСЬКА область</t>
  </si>
  <si>
    <t xml:space="preserve">ПІВДЕННОАМЕРИКАНСЬКА ТОМАТНА МІЛЬ </t>
  </si>
  <si>
    <t>ЗАКАРПАТСЬКА  область</t>
  </si>
  <si>
    <t>ВОЛИНСЬКА область</t>
  </si>
  <si>
    <t xml:space="preserve">                                            ЖИТОМИРСЬКА область</t>
  </si>
  <si>
    <t>ЛУГАНСЬКА область</t>
  </si>
  <si>
    <t>ХМЕЛЬНИЦЬКА область</t>
  </si>
  <si>
    <t>СУМСЬКА область</t>
  </si>
  <si>
    <t>ТЕРНОПІЛЬСЬКА область</t>
  </si>
  <si>
    <t>ХЕРСОНСЬКА область</t>
  </si>
  <si>
    <t>ЧЕРНІВЕЦЬКА область</t>
  </si>
  <si>
    <t>ЗАПОРІЗЬКА область</t>
  </si>
  <si>
    <t xml:space="preserve">               ХЕРСОНСЬКА область</t>
  </si>
  <si>
    <t xml:space="preserve">ПОВИТИЦЯ ПОЛЬОВА </t>
  </si>
  <si>
    <t>МИКОЛАЇВСЬКА область</t>
  </si>
  <si>
    <t xml:space="preserve">                                ШКІДНИКИ</t>
  </si>
  <si>
    <t>ЗАРАЖЕНО</t>
  </si>
  <si>
    <t>ПЛОЩА ЗАРАЖЕННЯ (га)</t>
  </si>
  <si>
    <t>NA</t>
  </si>
  <si>
    <t>ЗАКАРПАТСЬКА область</t>
  </si>
  <si>
    <t xml:space="preserve">Рахівський </t>
  </si>
  <si>
    <t xml:space="preserve">Тячівський </t>
  </si>
  <si>
    <t xml:space="preserve">Хустський </t>
  </si>
  <si>
    <t xml:space="preserve">NA </t>
  </si>
  <si>
    <t>К-сть карантинних зон (одиниць)</t>
  </si>
  <si>
    <t>Розпорядження від 20.09.16 № 88</t>
  </si>
  <si>
    <t>ВІРУСНЕ НЕКРОТИЧНЕ ПОЖОВТІННЯ ЖИЛОК ЦУКРОВОГО БУРЯКУ (РИЗОМАНІЯ)</t>
  </si>
  <si>
    <t>Вірусне некротичне пожовтіння жилок цукрового буряку (ризоманія)</t>
  </si>
  <si>
    <t>Потівірус шарки сливи (віспа)</t>
  </si>
  <si>
    <t xml:space="preserve">                                 ПОТІВІРУС ШАРКИ СЛИВИ (ВІСПА)</t>
  </si>
  <si>
    <t xml:space="preserve">Розпорядження на область від 01.12.2008 № 1547 </t>
  </si>
  <si>
    <t>Кількість карантинних зон (одиниць)</t>
  </si>
  <si>
    <t>Дата та номер розпорядження про запровадження карантинного режиму</t>
  </si>
  <si>
    <t>Дата та номер розпорядження про скасування карантинного режиму</t>
  </si>
  <si>
    <t>Розпорядження від 02.12.2005 № 708</t>
  </si>
  <si>
    <t>Розпорядження від 21.07.2003 № 286</t>
  </si>
  <si>
    <t>Розпорядження від 20.12.07 № 856/А-2007</t>
  </si>
  <si>
    <t>Розпорядження від 10.08.07 № 378/А-2007</t>
  </si>
  <si>
    <t>Розпорядження від 25.04.08 № 530</t>
  </si>
  <si>
    <t>Розпорядження від 26.12.2018 № 403</t>
  </si>
  <si>
    <t xml:space="preserve">Розпорядження від 15.09.2011 № 1956 </t>
  </si>
  <si>
    <t>Розпорядження від 06.09.2017 № 224, Розпорядження від 24.09.2020 № 146</t>
  </si>
  <si>
    <t>Розпорядження від 19.09.2005 № 320</t>
  </si>
  <si>
    <t>Розпорядження від 10.09.2019 № 218</t>
  </si>
  <si>
    <t xml:space="preserve">Розпорядження від 15.07.2019 № 488 </t>
  </si>
  <si>
    <t>Розпорядження від 16.02.2009 № 41</t>
  </si>
  <si>
    <t>Розпорядження від 30.01.2009 № 59</t>
  </si>
  <si>
    <t>Розпорядження від 01.09.2011 № 384</t>
  </si>
  <si>
    <t>Розпорядження від 30.10.2008 № 24, Розпорядження від 30.10.2008 № 170</t>
  </si>
  <si>
    <t>Розпорядження від 21.11.2009 № 312, Розпорядження від 01.10.2008 № 87</t>
  </si>
  <si>
    <t>Розпорядження від 10.01.2018 № 21</t>
  </si>
  <si>
    <t>Розпорядження від 14.01.10 № 21/2010</t>
  </si>
  <si>
    <t>Розпорядження від 03.09.2014 № 265</t>
  </si>
  <si>
    <t>Розпорядження від 15.11.2004 № 397</t>
  </si>
  <si>
    <t>Розпорядження від 22.12.2008 № 581</t>
  </si>
  <si>
    <t>Розпорядження від 26.06.19 № 186/А-2019</t>
  </si>
  <si>
    <t>Розпорядження від 16.06.20 № 111/А-2020</t>
  </si>
  <si>
    <t>Розпорядження від 25.02.2011 № 58</t>
  </si>
  <si>
    <t>Розпорядження від 23.08.2006 № 24, Розпорядження від 21.05.2018 № 150</t>
  </si>
  <si>
    <t>Розпорядження від 02.08.2011 № 209</t>
  </si>
  <si>
    <t>Розпорядження від 27.10.08 № 347</t>
  </si>
  <si>
    <t>Розпорядження від 19.07.2010 № 122-р</t>
  </si>
  <si>
    <t>Розпорядження від 29.10.10 № 384, Розпорядження від 26.11.19 № 336</t>
  </si>
  <si>
    <t>Розпорядження від 20.06.2012 № 66</t>
  </si>
  <si>
    <t>Розпорядження від 22.09.2010 № 578</t>
  </si>
  <si>
    <t>Розпорядження від 16.08.2007 № 409</t>
  </si>
  <si>
    <t>Розпорядження від 06.09.2019 № 182</t>
  </si>
  <si>
    <t>Розпорядження від 24.03.2008 № 291</t>
  </si>
  <si>
    <t>Розпорядження від 22.07.10 № 322</t>
  </si>
  <si>
    <t>Розпорядження від 14.11.2006 № 917</t>
  </si>
  <si>
    <t>Розпорядження від 17.11.2020 № 253</t>
  </si>
  <si>
    <t>Розпорядження від 19.08.10 № 311</t>
  </si>
  <si>
    <t>Розпорядження від 07.08.20 № 167/А-2020</t>
  </si>
  <si>
    <t>Розпорядження від 26.08.11 № 490</t>
  </si>
  <si>
    <t xml:space="preserve">Розпорядження від 21.08.2007 № 504-н </t>
  </si>
  <si>
    <t>Розпорядження від 12.09.19 № 170/А-2019</t>
  </si>
  <si>
    <t>Розпорядження від 24.10.2008 № 426-р</t>
  </si>
  <si>
    <t>с</t>
  </si>
  <si>
    <t>Населених пунктів</t>
  </si>
  <si>
    <t>Присадибних ділянок</t>
  </si>
  <si>
    <t>Господарств всіх форм власності</t>
  </si>
  <si>
    <t>На присадибних ділянках</t>
  </si>
  <si>
    <t>На інших землях</t>
  </si>
  <si>
    <t>відповідно до нового АТУ 2020 року</t>
  </si>
  <si>
    <t>Назви районів відповідно до нового Адміністративно- територіального устрою (АТУ) 2020 року</t>
  </si>
  <si>
    <t>n</t>
  </si>
  <si>
    <t>o</t>
  </si>
  <si>
    <r>
      <rPr>
        <b/>
        <sz val="11"/>
        <rFont val="Times New Roman"/>
        <family val="1"/>
        <charset val="204"/>
      </rPr>
      <t>Вінницький</t>
    </r>
    <r>
      <rPr>
        <sz val="11"/>
        <rFont val="Times New Roman"/>
        <family val="1"/>
        <charset val="204"/>
      </rPr>
      <t xml:space="preserve">                    (Іллінецький, Липовецький, Погребищенський )</t>
    </r>
  </si>
  <si>
    <t xml:space="preserve">Розпорядження від 17.09.2012 № 651; 
Розпорядження від 19.09.2008 № 347; 
Розпорядження  від 18.07.2012 № 378  </t>
  </si>
  <si>
    <t xml:space="preserve">Розпорядження від 27.08.2012 № 256; 
Розпорядження від 09.10.2003 № 426; 
Розпорядження  від 27.10.2003 
№ 408-р </t>
  </si>
  <si>
    <t>Розпорядження від 30.09.2011 № 383; 
Розпорядження  від 26.07.2011 № 239; 
Розпорядження  від 25.07.2011 № 298</t>
  </si>
  <si>
    <t xml:space="preserve">Розпорядження від 08.10.2003 № 310
</t>
  </si>
  <si>
    <t>Розпорядження  від 24.10.2017 № 289; Розпорядження від 03.10.2018 № 314; Розпорядження  від 17.07.2013 № 221; Розпорядження  від 30.09.2019 № 290</t>
  </si>
  <si>
    <r>
      <rPr>
        <b/>
        <sz val="11"/>
        <rFont val="Times New Roman"/>
        <family val="1"/>
        <charset val="204"/>
      </rPr>
      <t>Гайсинський</t>
    </r>
    <r>
      <rPr>
        <sz val="11"/>
        <rFont val="Times New Roman"/>
        <family val="1"/>
        <charset val="204"/>
      </rPr>
      <t xml:space="preserve"> (Бершадський, Теплицький, Тростянецький, Чечельницький)</t>
    </r>
  </si>
  <si>
    <r>
      <rPr>
        <b/>
        <sz val="11"/>
        <rFont val="Times New Roman"/>
        <family val="1"/>
        <charset val="204"/>
      </rPr>
      <t>Жмеринський</t>
    </r>
    <r>
      <rPr>
        <sz val="11"/>
        <rFont val="Times New Roman"/>
        <family val="1"/>
        <charset val="204"/>
      </rPr>
      <t xml:space="preserve">                                       (Шаргородський)</t>
    </r>
  </si>
  <si>
    <r>
      <rPr>
        <b/>
        <sz val="11"/>
        <rFont val="Times New Roman"/>
        <family val="1"/>
        <charset val="204"/>
      </rPr>
      <t>Могилів-Подільський</t>
    </r>
    <r>
      <rPr>
        <sz val="11"/>
        <rFont val="Times New Roman"/>
        <family val="1"/>
        <charset val="204"/>
      </rPr>
      <t xml:space="preserve"> (Чернівецький, Ямпільський)</t>
    </r>
  </si>
  <si>
    <r>
      <rPr>
        <b/>
        <sz val="11"/>
        <rFont val="Times New Roman"/>
        <family val="1"/>
        <charset val="204"/>
      </rPr>
      <t>Тульчинський</t>
    </r>
    <r>
      <rPr>
        <sz val="11"/>
        <rFont val="Times New Roman"/>
        <family val="1"/>
        <charset val="204"/>
      </rPr>
      <t xml:space="preserve"> (Томашпільський, Піщанський)</t>
    </r>
  </si>
  <si>
    <r>
      <rPr>
        <b/>
        <sz val="11"/>
        <rFont val="Times New Roman"/>
        <family val="1"/>
        <charset val="204"/>
      </rPr>
      <t>Хмільницький</t>
    </r>
    <r>
      <rPr>
        <sz val="11"/>
        <rFont val="Times New Roman"/>
        <family val="1"/>
        <charset val="204"/>
      </rPr>
      <t xml:space="preserve"> (Калинівський, Козятинський)</t>
    </r>
  </si>
  <si>
    <t>Розпорядження від 15.09.2021 № 225</t>
  </si>
  <si>
    <t>Розпорядження від 19.09.2017 № 306; Розпорядження  від 30.09.2013 № 289</t>
  </si>
  <si>
    <t>Розпорядження від 25.08.2021 № 169; Розпорядження від 25.08.2021 № 171; Розпорядження від 25.08.2021 № 172</t>
  </si>
  <si>
    <t>Розпорядження від 28.09.2017 № 343                          Розпорядження від 29.09.2017 № 319                                                            Розпорядження від 02.08.2018 № 315</t>
  </si>
  <si>
    <t>Розпорядження від 20.08.2018 № 258                                          Розпорядження від 20.10.2017 № 539                                                             Розпорядження від 14.08.2019 № 215</t>
  </si>
  <si>
    <t>1</t>
  </si>
  <si>
    <t>2</t>
  </si>
  <si>
    <t>3</t>
  </si>
  <si>
    <t>4</t>
  </si>
  <si>
    <t>Розпорядження від 13.09.2018 № 307</t>
  </si>
  <si>
    <r>
      <rPr>
        <b/>
        <sz val="11"/>
        <color indexed="8"/>
        <rFont val="Times New Roman"/>
        <family val="1"/>
        <charset val="204"/>
      </rPr>
      <t>Володимир Волинський</t>
    </r>
    <r>
      <rPr>
        <sz val="11"/>
        <color indexed="8"/>
        <rFont val="Times New Roman"/>
        <family val="1"/>
        <charset val="204"/>
      </rPr>
      <t xml:space="preserve"> (Іваничівський)</t>
    </r>
  </si>
  <si>
    <r>
      <rPr>
        <b/>
        <sz val="11"/>
        <rFont val="Times New Roman"/>
        <family val="1"/>
        <charset val="204"/>
      </rPr>
      <t xml:space="preserve">Жмеринський </t>
    </r>
    <r>
      <rPr>
        <sz val="11"/>
        <rFont val="Times New Roman"/>
        <family val="1"/>
        <charset val="204"/>
      </rPr>
      <t xml:space="preserve">                                  (Барський) </t>
    </r>
  </si>
  <si>
    <t xml:space="preserve">Розпорядження  від 26.11.2006 № 720; Розпорядження   від 02.11.2012 № 896  </t>
  </si>
  <si>
    <r>
      <rPr>
        <sz val="11"/>
        <color indexed="8"/>
        <rFont val="Times New Roman"/>
        <family val="1"/>
        <charset val="204"/>
      </rPr>
      <t xml:space="preserve">Розпорядження від 06.06.2018 № 200, </t>
    </r>
    <r>
      <rPr>
        <sz val="11"/>
        <color indexed="10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 xml:space="preserve">Розпорядження від 29.04.2009 № 122,            </t>
    </r>
    <r>
      <rPr>
        <sz val="11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Розпорядження від 11.09.2019 № 165
</t>
    </r>
  </si>
  <si>
    <t xml:space="preserve">Розпорядження від 06.10.2014 № 317                                                  </t>
  </si>
  <si>
    <r>
      <rPr>
        <sz val="11"/>
        <color indexed="8"/>
        <rFont val="Times New Roman"/>
        <family val="1"/>
        <charset val="204"/>
      </rPr>
      <t xml:space="preserve">Розпорядження від 23.07.2010 № 276,        </t>
    </r>
    <r>
      <rPr>
        <sz val="11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Розпорядження  від 25.07.2017 № 250,             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Рішення від 11.12.1989 № 248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</si>
  <si>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color indexed="8"/>
        <rFont val="Times New Roman"/>
        <family val="1"/>
        <charset val="204"/>
      </rPr>
      <t>Розпорядження від 04.12.2020 № 336,</t>
    </r>
    <r>
      <rPr>
        <sz val="11"/>
        <color indexed="10"/>
        <rFont val="Times New Roman"/>
        <family val="1"/>
        <charset val="204"/>
      </rPr>
      <t xml:space="preserve">                                               </t>
    </r>
    <r>
      <rPr>
        <sz val="11"/>
        <color indexed="8"/>
        <rFont val="Times New Roman"/>
        <family val="1"/>
        <charset val="204"/>
      </rPr>
      <t>Розпорядження від 17.10.2001 № 289,                                         Розпорядження від 28.11.2011 № 513                                                Розпорядження від 26.12.2013 № 351                                                    Розпорядження від  18.12.2020 № 295</t>
    </r>
  </si>
  <si>
    <r>
      <rPr>
        <sz val="11"/>
        <color indexed="8"/>
        <rFont val="Times New Roman"/>
        <family val="1"/>
        <charset val="204"/>
      </rPr>
      <t xml:space="preserve">Рішення від 23.11.1983 № 264          </t>
    </r>
    <r>
      <rPr>
        <sz val="11"/>
        <color indexed="10"/>
        <rFont val="Times New Roman"/>
        <family val="1"/>
        <charset val="204"/>
      </rPr>
      <t xml:space="preserve">                                                   </t>
    </r>
    <r>
      <rPr>
        <sz val="11"/>
        <color indexed="8"/>
        <rFont val="Times New Roman"/>
        <family val="1"/>
        <charset val="204"/>
      </rPr>
      <t xml:space="preserve">Рішення від 28.11.1989 № 233       </t>
    </r>
    <r>
      <rPr>
        <sz val="11"/>
        <color indexed="10"/>
        <rFont val="Times New Roman"/>
        <family val="1"/>
        <charset val="204"/>
      </rPr>
      <t xml:space="preserve">                                                        </t>
    </r>
    <r>
      <rPr>
        <sz val="11"/>
        <color indexed="8"/>
        <rFont val="Times New Roman"/>
        <family val="1"/>
        <charset val="204"/>
      </rPr>
      <t xml:space="preserve">Рішення від 25.04.1991 № 67  </t>
    </r>
    <r>
      <rPr>
        <sz val="11"/>
        <color indexed="10"/>
        <rFont val="Times New Roman"/>
        <family val="1"/>
        <charset val="204"/>
      </rPr>
      <t xml:space="preserve">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Розпорядження від 21.10.2010 № 437   </t>
    </r>
    <r>
      <rPr>
        <sz val="11"/>
        <color indexed="10"/>
        <rFont val="Times New Roman"/>
        <family val="1"/>
        <charset val="204"/>
      </rPr>
      <t xml:space="preserve">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Розпорядження  від 01.11.2010 № 468     </t>
    </r>
    <r>
      <rPr>
        <sz val="11"/>
        <color indexed="10"/>
        <rFont val="Times New Roman"/>
        <family val="1"/>
        <charset val="204"/>
      </rPr>
      <t xml:space="preserve">                             </t>
    </r>
    <r>
      <rPr>
        <sz val="11"/>
        <color indexed="8"/>
        <rFont val="Times New Roman"/>
        <family val="1"/>
        <charset val="204"/>
      </rPr>
      <t xml:space="preserve">                                 Розпорядження від 16.12.2015 № 517                                        </t>
    </r>
    <r>
      <rPr>
        <sz val="11"/>
        <color indexed="10"/>
        <rFont val="Times New Roman"/>
        <family val="1"/>
        <charset val="204"/>
      </rPr>
      <t xml:space="preserve">  </t>
    </r>
    <r>
      <rPr>
        <sz val="11"/>
        <color indexed="8"/>
        <rFont val="Times New Roman"/>
        <family val="1"/>
        <charset val="204"/>
      </rPr>
      <t xml:space="preserve">Розпорядження від 01.12.2017 № 513                                                                  Рішення від 11.12.1989 № 191                                                                                                                                                                                    Розпорядження від 17.06.2011 № 199                                                                                       Розпорядження від 23.07.2012 № 275                                                                            Рішення від 09.12.1989 № 166                                                       Рішення від 05.07.2011 № 212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  <charset val="204"/>
      </rPr>
      <t xml:space="preserve">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</si>
  <si>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t xml:space="preserve">Розпорядження від 21.11.2011 № 634                                                               Розпорядження від 09.08.2012 № 382                                                  Розпорядження від 25.09.2020 № 272                                                      Розпорядження від 09.10.2020 № 284                                                    Розпорядження від 22.10.2020 № 293                                                   Розпорядження від 23.10.2020 № 295                                             Розпорядження від 17.11.2010 № 288                                                     Розпорядження від 23.11.2011 № 340                                                                  Розпорядження від 10.11.2020 № 244                                                                     Розпорядження від 02.12.2020 № 249                                                                     Розпорядження від 31.07.2013 № 242                                                                Розпорядження від 04.09.2013 № 283                                                                 Розпорядження від 26.09.2013 № 302                                                             Розпорядження від 01.10.2013 № 316                                                              Розпорядження від 24.10.2013 № 340                                                Розпорядження від 24.09.2018 № 285 </t>
  </si>
  <si>
    <r>
      <rPr>
        <b/>
        <sz val="11"/>
        <color indexed="8"/>
        <rFont val="Times New Roman"/>
        <family val="1"/>
        <charset val="204"/>
      </rPr>
      <t>Володимир-Волинський</t>
    </r>
    <r>
      <rPr>
        <sz val="11"/>
        <color indexed="8"/>
        <rFont val="Times New Roman"/>
        <family val="1"/>
        <charset val="204"/>
      </rPr>
      <t xml:space="preserve"> (Іваничівський)</t>
    </r>
  </si>
  <si>
    <r>
      <rPr>
        <b/>
        <sz val="11"/>
        <color indexed="8"/>
        <rFont val="Times New Roman"/>
        <family val="1"/>
        <charset val="204"/>
      </rPr>
      <t xml:space="preserve">Луцький
</t>
    </r>
    <r>
      <rPr>
        <sz val="11"/>
        <color indexed="8"/>
        <rFont val="Times New Roman"/>
        <family val="1"/>
        <charset val="204"/>
      </rPr>
      <t xml:space="preserve"> (Горохівський,  Ківерцівський)</t>
    </r>
  </si>
  <si>
    <r>
      <rPr>
        <b/>
        <sz val="11"/>
        <rFont val="Times New Roman"/>
        <family val="1"/>
        <charset val="204"/>
      </rPr>
      <t xml:space="preserve">Камінь-Каширський </t>
    </r>
    <r>
      <rPr>
        <sz val="11"/>
        <rFont val="Times New Roman"/>
        <family val="1"/>
        <charset val="204"/>
      </rPr>
      <t>(Маневицький, Любешівський)</t>
    </r>
  </si>
  <si>
    <r>
      <rPr>
        <b/>
        <sz val="11"/>
        <rFont val="Times New Roman"/>
        <family val="1"/>
        <charset val="204"/>
      </rPr>
      <t xml:space="preserve">Ковельський  </t>
    </r>
    <r>
      <rPr>
        <sz val="11"/>
        <rFont val="Times New Roman"/>
        <family val="1"/>
        <charset val="204"/>
      </rPr>
      <t xml:space="preserve">                           ( Ратнівський, Старовижівський Турійський, Любомльський, Шацький)</t>
    </r>
  </si>
  <si>
    <r>
      <t xml:space="preserve">Рішення від 27.10.1988 № 160                                                              Рішення від 28.03.1991 № 40                                                                        Рішення від 14.04.1992 № 48                                                                                                                                       Розпорядження від 24.10.2011 № 290, Розпорядження від 06.12.2010 № 310, Рішення від 20.11.1973 № 332, Рішення від 15.11.88 № 220,                                                            Рішення від 13.12.1989 № 253                                                                        Рішення від 06.06.2017 № 153                                                                                                                Рішення від 27.04.1988 № 79                                                                  Рішення від 18.04.1991 № 55                                                       Розпорядження від 24.07.2009 № 167                                                            Рішення від 24.04.1991 № 58                                                     Розпорядження від 01.04.1992 № 72-р, Розпорядження  від 25.12.2015 № 322, Рішення  від 14.04.1992 № 48,                                                              Розпорядження  від 21.09.2010 № 221, Розпорядження  від 14.06.2013 № 165 </t>
    </r>
    <r>
      <rPr>
        <sz val="11"/>
        <color indexed="10"/>
        <rFont val="Times New Roman"/>
        <family val="1"/>
        <charset val="204"/>
      </rPr>
      <t xml:space="preserve">                  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</t>
    </r>
  </si>
  <si>
    <t>Розпорядження від 16.04.2021 № 62                                                         Розпорядженя від 28.04.2021 № 74 Розпорядження від 05.05.2021 № 78</t>
  </si>
  <si>
    <t xml:space="preserve">Розпорядження  від 20.10.2005  № 461                                        Розпорядження від 29.12.2009  № 603                                               Розпорядження від 24.11.2011 № 520                                               Розпорядження  від 01.12.2020 № 199                                                    Розпорядження від 17.02.2011 № 4/22                                               Розпорядження від 10.11.2011  № 11/10                                                                     Розпорядження від 15.11.2012  № 19/7                                                                                        Розпорядження від 12.12.2013 № 31/16                                                                              Розпорядження від 20.11.2019 №1 71                                                   Розпорядження від 30.09.2020 № 146                                                   Розпорядження  від 01.12.2020 № 175                                                                     Розпорядження  від 08.12.2020 № 186                                          Розпорядження від 23.11.2012 № 416                                                        Розпорядження  від 25.10.2013 № 346                                                      Розпорядження від 28.10.2016 № 253                                    Розпорядження  від 10.03.2020 № 53                                                         Розпорядження від 30.03.2020  № 69                                                    Розпорядження  від 01.12.2020 № 272                                                  Розпорядження від 22.10.2004 № 279                                                  Розпорядження від 21.07.2009 № 165                                                     Розпорядження  від 22.10.2010 № 248                                                     Розпорядження від 20.11.2014 № 267                                                       Розпорядження від 20.10.2015  № 186                                                  Розпорядження від 01.12.2020  № 177                                   Розпорядження від 09.11.2005  № 327                                                 Розпорядження  від 16.03.2020 № 63                                                    Розпорядження  від 30.03.2020 № 73                                              Розпорядження  від 27.11.2020  № 253                                   Розпорядження  від 02.12.2020 № 260                                                           Розпорядження  від 08.12.2020 № 262, Розпорядження від 23.10.2014 № 201, Розпорядження  від 07.07.2015 №76, Розпорядження  від 30.08.2019  № 163, Розпорядження від 20.03.2020 № 63, Розпорядження від 10.11.2020 № 221                                                                                  </t>
  </si>
  <si>
    <r>
      <rPr>
        <b/>
        <sz val="11"/>
        <rFont val="Times New Roman"/>
        <family val="1"/>
        <charset val="204"/>
      </rPr>
      <t>Тульчинський</t>
    </r>
    <r>
      <rPr>
        <sz val="11"/>
        <rFont val="Times New Roman"/>
        <family val="1"/>
        <charset val="204"/>
      </rPr>
      <t xml:space="preserve">   (Крижопільський, Піщанський, Томашпільський)</t>
    </r>
  </si>
  <si>
    <t>Розпорядження  від 05.07.2012 № 787; Розпорядження від 28.08.2013 № 349; Розпорядження від 26.08.2008 № 335; Розпорядження від 9.10.2006 № 389; Розпорядження  від 12.09.2018 № 308; Розпорядження від 03.09.2010 № 382; Розпорядження від 19.07.2013 № 149 ; Розпорядження від 08.08.2013 № 339</t>
  </si>
  <si>
    <t xml:space="preserve">Розпорядження від 10.10.2006 № 450 ; Розпорядження від 23.11.2009 № 509 ; Розпорядження  від 31.07.2012 № 361; Розпорядження від 26.10.2010 № 400; Розпорядження від 17.07.06 № 102-ка; Розпорядження  від 02.08.2004 № 353; Розпорядження  від 19.09.2007 № 486, Розпорядження від 30.10.2009 № 276 </t>
  </si>
  <si>
    <t xml:space="preserve">Розпорядження  від 22.08.2011 № 411; Розпорядження від 31.12.2010 № 313; Розпорядження  від 20.07.2009 № 306; Розпорядження  від 27.07.2009 № 316; Розпорядження від 15.07.2011 № 323 ; Розпорядження  від 26.07.2012 № 354; Розпорядження від 06.09.2012 № 428 </t>
  </si>
  <si>
    <t xml:space="preserve">Розпорядження  від 12.10.2007 № 468-р; 
Розпорядження від 02.10.2007 № 567; Розпорядження від 20.09.2018  № 334; Розпорядження від 21.10.2008  № 395; Розпорядження від 29.09.2006  № 405;  Розпорядження від 10.08.2010 № 382 ; Розпорядження  від 18.07.2012 № 377 </t>
  </si>
  <si>
    <t xml:space="preserve">Рішення  від 28.07.2009  № 312; Розпорядження від 17.09.2013 № 260; Розпорядження від 25.07.2013 № 208; Розпорядження від 26.12.2008  № 961  </t>
  </si>
  <si>
    <r>
      <rPr>
        <b/>
        <sz val="11"/>
        <rFont val="Times New Roman"/>
        <family val="1"/>
        <charset val="204"/>
      </rPr>
      <t>Володимир Волинський</t>
    </r>
    <r>
      <rPr>
        <sz val="11"/>
        <rFont val="Times New Roman"/>
        <family val="1"/>
        <charset val="204"/>
      </rPr>
      <t xml:space="preserve"> (Іваничівський)</t>
    </r>
  </si>
  <si>
    <r>
      <rPr>
        <b/>
        <sz val="11"/>
        <rFont val="Times New Roman"/>
        <family val="1"/>
        <charset val="204"/>
      </rPr>
      <t xml:space="preserve">Ковельський </t>
    </r>
    <r>
      <rPr>
        <sz val="11"/>
        <rFont val="Times New Roman"/>
        <family val="1"/>
        <charset val="204"/>
      </rPr>
      <t>(Старовижівський, Любомльський)</t>
    </r>
  </si>
  <si>
    <r>
      <rPr>
        <b/>
        <sz val="11"/>
        <rFont val="Times New Roman"/>
        <family val="1"/>
        <charset val="204"/>
      </rPr>
      <t xml:space="preserve">Камінь-Каширський </t>
    </r>
    <r>
      <rPr>
        <sz val="11"/>
        <rFont val="Times New Roman"/>
        <family val="1"/>
        <charset val="204"/>
      </rPr>
      <t>(Любешівський, Маневицький)</t>
    </r>
  </si>
  <si>
    <r>
      <rPr>
        <b/>
        <sz val="11"/>
        <rFont val="Times New Roman"/>
        <family val="1"/>
        <charset val="204"/>
      </rPr>
      <t>Луцький</t>
    </r>
    <r>
      <rPr>
        <sz val="11"/>
        <rFont val="Times New Roman"/>
        <family val="1"/>
        <charset val="204"/>
      </rPr>
      <t xml:space="preserve"> 
(Ківерцівський, Горохівський)</t>
    </r>
  </si>
  <si>
    <t>Розпорядження від16.09.2021 № 187</t>
  </si>
  <si>
    <t>Розпорядження від 23.07.2012 № 421                                                               Розпорядження від 04.09.2019 № 223                                                                Розпорядження від 19.09.2019 № 231                                                                     Розпорядження від 01.07.2010 № 218                                                               Розпорядження від 05.09.2011 № 380</t>
  </si>
  <si>
    <t>Розпорядження від 02.12.2010 № 327                                     Розпорядження від 01.12.2008 № 496                                                        Розпорядження від 26.07.2012 № 352                                                                                           Розпорядження від 28.07.2016 № 330</t>
  </si>
  <si>
    <t xml:space="preserve">Розпорядження від 19.11.2008 № 579                                                                                    Розпорядження від 12.09.2011 № 362                                                                      Розпорядження від 13.06.2012 № 26   </t>
  </si>
  <si>
    <r>
      <rPr>
        <b/>
        <sz val="11"/>
        <rFont val="Times New Roman"/>
        <family val="1"/>
        <charset val="204"/>
      </rPr>
      <t>Гайсинський</t>
    </r>
    <r>
      <rPr>
        <sz val="11"/>
        <rFont val="Times New Roman"/>
        <family val="1"/>
        <charset val="204"/>
      </rPr>
      <t xml:space="preserve"> (Бершадський)</t>
    </r>
  </si>
  <si>
    <t xml:space="preserve">Розпорядження від 20.11.2009 № 507 </t>
  </si>
  <si>
    <t xml:space="preserve">Розпорядження від 15.09.2009 № 175; Розпорядження від 19.11.2008 № 361; Розпорядження від 06.11.2000 № 188-р;
Розпорядження від 12.07.2011 № 242; Розпорядження від 14.08.2008 № 354 ; Розпорядження від 07.09.2018 № 229; Розпорядження від 12.10.2006 № 416р </t>
  </si>
  <si>
    <r>
      <rPr>
        <b/>
        <sz val="11"/>
        <rFont val="Times New Roman"/>
        <family val="1"/>
        <charset val="204"/>
      </rPr>
      <t>Гайсинський</t>
    </r>
    <r>
      <rPr>
        <sz val="11"/>
        <rFont val="Times New Roman"/>
        <family val="1"/>
        <charset val="204"/>
      </rPr>
      <t xml:space="preserve"> 
(Бершадський, Теплицький, Тростянецький, Чечельницький)</t>
    </r>
  </si>
  <si>
    <r>
      <t xml:space="preserve">Вінницький                   </t>
    </r>
    <r>
      <rPr>
        <sz val="11"/>
        <rFont val="Times New Roman"/>
        <family val="1"/>
        <charset val="204"/>
      </rPr>
      <t xml:space="preserve"> (Липовецький, 
Немирівський )</t>
    </r>
  </si>
  <si>
    <r>
      <t xml:space="preserve">Гайсинський                     </t>
    </r>
    <r>
      <rPr>
        <sz val="11"/>
        <rFont val="Times New Roman"/>
        <family val="1"/>
        <charset val="204"/>
      </rPr>
      <t xml:space="preserve">  (Тростянецький)</t>
    </r>
  </si>
  <si>
    <r>
      <t xml:space="preserve">Жмеринський                                  </t>
    </r>
    <r>
      <rPr>
        <sz val="11"/>
        <rFont val="Times New Roman"/>
        <family val="1"/>
        <charset val="204"/>
      </rPr>
      <t xml:space="preserve">     (Барський, Шаргородський)</t>
    </r>
  </si>
  <si>
    <r>
      <t xml:space="preserve">Могилів-Подільський </t>
    </r>
    <r>
      <rPr>
        <sz val="11"/>
        <rFont val="Times New Roman"/>
        <family val="1"/>
        <charset val="204"/>
      </rPr>
      <t>(Муровано-Куриловецький, Ямпільський)</t>
    </r>
  </si>
  <si>
    <r>
      <t xml:space="preserve">Тульчинський </t>
    </r>
    <r>
      <rPr>
        <sz val="11"/>
        <rFont val="Times New Roman"/>
        <family val="1"/>
        <charset val="204"/>
      </rPr>
      <t>(Крижопільський, Піщанський, Томашпільський)</t>
    </r>
  </si>
  <si>
    <r>
      <rPr>
        <b/>
        <sz val="11"/>
        <rFont val="Times New Roman"/>
        <family val="1"/>
        <charset val="204"/>
      </rPr>
      <t>Хмільницький</t>
    </r>
    <r>
      <rPr>
        <sz val="11"/>
        <rFont val="Times New Roman"/>
        <family val="1"/>
        <charset val="204"/>
      </rPr>
      <t xml:space="preserve"> (Козятинський)</t>
    </r>
  </si>
  <si>
    <r>
      <rPr>
        <b/>
        <sz val="11"/>
        <color indexed="8"/>
        <rFont val="Times New Roman"/>
        <family val="1"/>
        <charset val="204"/>
      </rPr>
      <t xml:space="preserve">Володимир-Волинський </t>
    </r>
    <r>
      <rPr>
        <sz val="11"/>
        <color indexed="8"/>
        <rFont val="Times New Roman"/>
        <family val="1"/>
        <charset val="204"/>
      </rPr>
      <t xml:space="preserve">(Іваничівський, </t>
    </r>
    <r>
      <rPr>
        <sz val="11"/>
        <rFont val="Times New Roman"/>
        <family val="1"/>
        <charset val="204"/>
      </rPr>
      <t>Локачинський)</t>
    </r>
  </si>
  <si>
    <r>
      <rPr>
        <b/>
        <sz val="11"/>
        <color indexed="8"/>
        <rFont val="Times New Roman"/>
        <family val="1"/>
        <charset val="204"/>
      </rPr>
      <t xml:space="preserve">Луцький 
</t>
    </r>
    <r>
      <rPr>
        <sz val="11"/>
        <color indexed="8"/>
        <rFont val="Times New Roman"/>
        <family val="1"/>
        <charset val="204"/>
      </rPr>
      <t>(Горохівський, Рожищенський)</t>
    </r>
  </si>
  <si>
    <r>
      <rPr>
        <b/>
        <sz val="11"/>
        <color indexed="8"/>
        <rFont val="Times New Roman"/>
        <family val="1"/>
        <charset val="204"/>
      </rPr>
      <t xml:space="preserve">Ковельський 
</t>
    </r>
    <r>
      <rPr>
        <sz val="11"/>
        <color indexed="8"/>
        <rFont val="Times New Roman"/>
        <family val="1"/>
        <charset val="204"/>
      </rPr>
      <t>(Ратнівський, Старовижівський, Турійський)</t>
    </r>
  </si>
  <si>
    <r>
      <rPr>
        <b/>
        <sz val="11"/>
        <color indexed="8"/>
        <rFont val="Times New Roman"/>
        <family val="1"/>
        <charset val="204"/>
      </rPr>
      <t xml:space="preserve">Камінь-Каширський </t>
    </r>
    <r>
      <rPr>
        <sz val="11"/>
        <color indexed="8"/>
        <rFont val="Times New Roman"/>
        <family val="1"/>
        <charset val="204"/>
      </rPr>
      <t>(Любешівський)</t>
    </r>
  </si>
  <si>
    <t>Розпорядження від 13.10.2021 
№ Р-323/0/115-21</t>
  </si>
  <si>
    <r>
      <rPr>
        <b/>
        <sz val="11"/>
        <color indexed="8"/>
        <rFont val="Times New Roman"/>
        <family val="1"/>
        <charset val="204"/>
      </rPr>
      <t xml:space="preserve">Дніпровський </t>
    </r>
    <r>
      <rPr>
        <sz val="11"/>
        <color indexed="8"/>
        <rFont val="Times New Roman"/>
        <family val="1"/>
        <charset val="204"/>
      </rPr>
      <t xml:space="preserve">
(м. Дніпро)</t>
    </r>
  </si>
  <si>
    <r>
      <rPr>
        <b/>
        <sz val="11"/>
        <color indexed="8"/>
        <rFont val="Times New Roman"/>
        <family val="1"/>
        <charset val="204"/>
      </rPr>
      <t>Нікопольський</t>
    </r>
    <r>
      <rPr>
        <sz val="11"/>
        <color indexed="8"/>
        <rFont val="Times New Roman"/>
        <family val="1"/>
        <charset val="204"/>
      </rPr>
      <t xml:space="preserve">
(Нікопольський,
м. Нікополь,
м. Покров)</t>
    </r>
  </si>
  <si>
    <t>Розпорядження від 31.08.2009 
№ Р-437  С3-09</t>
  </si>
  <si>
    <t>Розпорядження від 15.09.2006 № 658-р</t>
  </si>
  <si>
    <t>Розпорядження від 04.10.2021 
№ Р-480/0/56-21
Розпорядження від 08.12.2021 
№ Р-528/0/56-21
Розпорядження від 08.12.2021 
№ Р-530/0/56-21</t>
  </si>
  <si>
    <t>Розпорядження від 10.08.2006 № 179-р
Розпорядження від 31.07.2006 № 159-р</t>
  </si>
  <si>
    <t>Розпорядження від 01.09.2021 
№ Р-293/0/115-21</t>
  </si>
  <si>
    <r>
      <rPr>
        <b/>
        <sz val="11"/>
        <color indexed="8"/>
        <rFont val="Times New Roman"/>
        <family val="1"/>
        <charset val="204"/>
      </rPr>
      <t>Дніпровський</t>
    </r>
    <r>
      <rPr>
        <sz val="11"/>
        <color indexed="8"/>
        <rFont val="Times New Roman"/>
        <family val="1"/>
        <charset val="204"/>
      </rPr>
      <t xml:space="preserve">
(м. Дніпро)</t>
    </r>
  </si>
  <si>
    <t>Розпорядження від 26.11.2007 
№ Р-52503-07</t>
  </si>
  <si>
    <r>
      <rPr>
        <b/>
        <sz val="11"/>
        <color indexed="8"/>
        <rFont val="Times New Roman"/>
        <family val="1"/>
        <charset val="204"/>
      </rPr>
      <t xml:space="preserve">Житомирський </t>
    </r>
    <r>
      <rPr>
        <sz val="11"/>
        <color indexed="8"/>
        <rFont val="Times New Roman"/>
        <family val="1"/>
        <charset val="204"/>
      </rPr>
      <t>(Брусилівський, Житомирський, Любарський, Попільнянський, Чуднівський)</t>
    </r>
  </si>
  <si>
    <t>Розпорядження від 18.07.2012 № 412, Розпорядження від 26.09.2012 № 457, Розпорядження від 23.09.2013 № 308, Розпорядження від 06.10.2014 № 387, Розпорядження від 22.08.2018 № 511,  Розпорядження від 30.08.2018 № 167, Розпорядження від 05.07.2019 № 112, Розпорядження від 08.10.2019 № 319</t>
  </si>
  <si>
    <r>
      <rPr>
        <b/>
        <sz val="12"/>
        <rFont val="Times New Roman"/>
        <family val="1"/>
        <charset val="204"/>
      </rPr>
      <t xml:space="preserve">Бердичівський </t>
    </r>
    <r>
      <rPr>
        <sz val="12"/>
        <rFont val="Times New Roman"/>
        <family val="1"/>
        <charset val="204"/>
      </rPr>
      <t>(Ружинський, Андрушівський, Бердичівський)</t>
    </r>
  </si>
  <si>
    <t>Розпорядження від 01.09.2011 № 442, Розпорядження від 06.08.2012 № 239, Розпорядження від 01.09.2016 № 359</t>
  </si>
  <si>
    <r>
      <rPr>
        <b/>
        <sz val="12"/>
        <rFont val="Times New Roman"/>
        <family val="1"/>
        <charset val="204"/>
      </rPr>
      <t xml:space="preserve">Коростенський </t>
    </r>
    <r>
      <rPr>
        <sz val="12"/>
        <rFont val="Times New Roman"/>
        <family val="1"/>
        <charset val="204"/>
      </rPr>
      <t>(Малинський, Народицький, Овруцький)</t>
    </r>
  </si>
  <si>
    <t>Розпорядження від 18.09.2018 № 206, Розпорядження від 03.07.2019.№ 100, Розпорядження від 17.09.2019 № 102, Розпорядження від 12.08.2020 № 98</t>
  </si>
  <si>
    <t>Розпорядження від 11.08.2017 № 245, Розпорядження від 17.08.2017 № 523, Розпорядження від 23.08.2017 № 415, Розпорядження від 28.08.2018 № 513, Розпорядження від 03.09.2018 № 245, Розпорядження від 24.11.2020 № 199</t>
  </si>
  <si>
    <r>
      <rPr>
        <b/>
        <sz val="11"/>
        <rFont val="Times New Roman"/>
        <family val="1"/>
        <charset val="204"/>
      </rPr>
      <t>Житомирський</t>
    </r>
    <r>
      <rPr>
        <sz val="11"/>
        <rFont val="Times New Roman"/>
        <family val="1"/>
        <charset val="204"/>
      </rPr>
      <t xml:space="preserve"> (Пулинський, Радомишльський, Романівський, Чуднівський)</t>
    </r>
  </si>
  <si>
    <r>
      <rPr>
        <b/>
        <sz val="11"/>
        <rFont val="Times New Roman"/>
        <family val="1"/>
        <charset val="204"/>
      </rPr>
      <t xml:space="preserve">Бердичівський </t>
    </r>
    <r>
      <rPr>
        <sz val="11"/>
        <rFont val="Times New Roman"/>
        <family val="1"/>
        <charset val="204"/>
      </rPr>
      <t>(Бердичівський)</t>
    </r>
  </si>
  <si>
    <r>
      <rPr>
        <b/>
        <sz val="11"/>
        <rFont val="Times New Roman"/>
        <family val="1"/>
        <charset val="204"/>
      </rPr>
      <t xml:space="preserve">Коростенський </t>
    </r>
    <r>
      <rPr>
        <sz val="11"/>
        <rFont val="Times New Roman"/>
        <family val="1"/>
        <charset val="204"/>
      </rPr>
      <t>(Коростенський, Малинський)</t>
    </r>
  </si>
  <si>
    <t>Розпорядження від 28.09.2020 № 174, Розпорядження від 28.09.2020 № 117</t>
  </si>
  <si>
    <t xml:space="preserve">Розпорядження  від 23.11.1998 № 433; Розпорядження від 28.01.2004 № 65; Ропорядження від 28.11.2006 № 472; Ропорядження від 25.11.2010 № 393; Розпорядження  від 13.11.2012 № 456; Розпорядження від 03.10.2017 № 350; Розпорядження  від 26.06.2014 № 192; Розпорядження від 19.12.2007 № 593; Розпорядження від 12.08.1998 № 37; Розпорядження від 21.10.2013 № 311   </t>
  </si>
  <si>
    <t xml:space="preserve">Розпорядження від 25.10.2018 № 294 </t>
  </si>
  <si>
    <t>Рішення від 23.09.1992 № 223, Розпорядження від 10.07.2009 № 198, Розпорядження від 22.06.2009 № 254, Розпорядження від 13.10.2010 № 303, Розпорядження від 01.06.2011 № 211, Розпорядження від 14.08.2012 № 332, Розпорядження від 05.06.2015 № 185, Розпорядження від 26.05.2020 № 97</t>
  </si>
  <si>
    <r>
      <rPr>
        <b/>
        <sz val="11"/>
        <color indexed="8"/>
        <rFont val="Times New Roman"/>
        <family val="1"/>
        <charset val="204"/>
      </rPr>
      <t xml:space="preserve">Коростенський </t>
    </r>
    <r>
      <rPr>
        <sz val="11"/>
        <color indexed="8"/>
        <rFont val="Times New Roman"/>
        <family val="1"/>
        <charset val="204"/>
      </rPr>
      <t>(Коростенський, Лугинський, Малинський, Народицький, Овруцький, Олевський)</t>
    </r>
  </si>
  <si>
    <t>Розпорядження від 13.09.2021 № 485</t>
  </si>
  <si>
    <t>Розпорядження від 12.08.2005 № 382, Розпорядження від 02.09.2005 № 338, Розпорядження від 06.09.2005 № 265, Розпорядження від 30.08.2005 № 224, Розпорядження від 22.09.2005 № 493, Розпорядження від 23.09.2005 № 272, Розпорядження від 16.10.2005 № 651, Розпорядження від 12.09.2005 № 193, Розпорядження від 28.08.2006  № 231, Розпорядження від 27.12.2006 № 1015, Розпорядження від 18.11.2009 № 321, Розпорядження від 08.12.2009 № 430, Розпорядження від 13.10.2010 № 330, Розпорядження від 11.11.2010 № 593, Розпорядження від 07.07.2011 № 300, Розпорядження від 08.08.2011 № 792, Розпорядження від 12.08.2011 № 504, Розпорядження від 26.08.2011 № 383, Розпорядження від 18.07.2012 № 411, Розпорядження від 28.09.2018 № 528, Розпорядження від 24.09.2019 № 291, Розпорядження від 03.09.2019 № 257, Розпорядження від 13.09.2019 № 152</t>
  </si>
  <si>
    <t>Розпорядження від 17.09.2004 № 526, Розпорядження від 06.09.2004 № 241, Розпорядження від 27.09.2007 № 639, Розпорядження від 21.10.2009 № 613, Розпорядження від 04.07.2011 № 254, Розпорядження від 12.07.2016 № 281</t>
  </si>
  <si>
    <t>Розпорядження від 19.11.2007 № 318 (о), 
Розпорядження від 09.08.2018 № 171</t>
  </si>
  <si>
    <t>Розпорядження від 29.07.2004 № 183, Розпорядження від  09.08.2005 № 124, Розпорядження від 21.09.2005 № 246, Розпорядження від 26.09.2007 № 263, Розпорядження від 23.09.2008 № 301, Розпорядження від 22.07.2010 № 138, Розпорядження від 17.08.2010 № 381, Розпорядження від 27.09.2010 № 236, Розпорядження від 18.08.2011 № 170, Розпорядження від 23.07.2012.№ 243, Розпорядження від 29.08.2013.№ 160, Розпорядження від 26.07.2016 № 159</t>
  </si>
  <si>
    <t>Облдержадміністрація</t>
  </si>
  <si>
    <r>
      <rPr>
        <b/>
        <sz val="11"/>
        <rFont val="Times New Roman"/>
        <family val="1"/>
        <charset val="204"/>
      </rPr>
      <t xml:space="preserve">Берегівський </t>
    </r>
    <r>
      <rPr>
        <sz val="11"/>
        <rFont val="Times New Roman"/>
        <family val="1"/>
        <charset val="204"/>
      </rPr>
      <t>(Берегівський, Виноградівський)</t>
    </r>
  </si>
  <si>
    <r>
      <rPr>
        <b/>
        <sz val="11"/>
        <rFont val="Times New Roman"/>
        <family val="1"/>
        <charset val="204"/>
      </rPr>
      <t xml:space="preserve">Мукачівський </t>
    </r>
    <r>
      <rPr>
        <sz val="11"/>
        <rFont val="Times New Roman"/>
        <family val="1"/>
        <charset val="204"/>
      </rPr>
      <t>(Мукачівський, Свалявський, Воловецький,      Іршавський)</t>
    </r>
  </si>
  <si>
    <r>
      <rPr>
        <b/>
        <sz val="11"/>
        <rFont val="Times New Roman"/>
        <family val="1"/>
        <charset val="204"/>
      </rPr>
      <t xml:space="preserve">Хустський
 </t>
    </r>
    <r>
      <rPr>
        <sz val="11"/>
        <rFont val="Times New Roman"/>
        <family val="1"/>
        <charset val="204"/>
      </rPr>
      <t>(Хустський, Міжгірський)</t>
    </r>
  </si>
  <si>
    <t>Розпорядження від 23.12.2021 № 283</t>
  </si>
  <si>
    <t>Розпорядження від 18.11.2021 № 295                  Розпорядження від 03.12.2021 № 308</t>
  </si>
  <si>
    <t>Розпорядження від 23.12.2021 № 344</t>
  </si>
  <si>
    <t>Розпорядження від 03.09.2003 № 290          Розпорядження від 14.08.2003 № 437               Розпорядження від 11.10.2005 № 364          Розпорядження від 29.08.2003 № 379</t>
  </si>
  <si>
    <t>Розпорядження від 22.08.2003 № 363       Розпорядження від 30.08.2005 № 254</t>
  </si>
  <si>
    <t>Розпорядження від 22.10.2009 № 543</t>
  </si>
  <si>
    <t>Розпорядження від 24.09.2019 № 189       Розпорядження від 09.10.2020 № 259</t>
  </si>
  <si>
    <t>Розпорядження від 31.07.1998 № 192                          Розпорядження від 09.08.2002 № 203</t>
  </si>
  <si>
    <t>Розпорядження від 01.10.2003 № 511                          Розпорядження від 16.08.2018 № 203</t>
  </si>
  <si>
    <r>
      <rPr>
        <b/>
        <sz val="11"/>
        <rFont val="Times New Roman"/>
        <family val="1"/>
        <charset val="204"/>
      </rPr>
      <t xml:space="preserve">Мукачівський </t>
    </r>
    <r>
      <rPr>
        <sz val="11"/>
        <rFont val="Times New Roman"/>
        <family val="1"/>
        <charset val="204"/>
      </rPr>
      <t xml:space="preserve">
 (Свалявський, Воловецький)</t>
    </r>
  </si>
  <si>
    <r>
      <rPr>
        <b/>
        <sz val="11"/>
        <rFont val="Times New Roman"/>
        <family val="1"/>
        <charset val="204"/>
      </rPr>
      <t xml:space="preserve">Ужгородський    </t>
    </r>
    <r>
      <rPr>
        <sz val="11"/>
        <rFont val="Times New Roman"/>
        <family val="1"/>
        <charset val="204"/>
      </rPr>
      <t xml:space="preserve">                                      (В. Березнянський)</t>
    </r>
  </si>
  <si>
    <r>
      <rPr>
        <b/>
        <sz val="11"/>
        <rFont val="Times New Roman"/>
        <family val="1"/>
        <charset val="204"/>
      </rPr>
      <t xml:space="preserve">Мукачівський  </t>
    </r>
    <r>
      <rPr>
        <sz val="11"/>
        <rFont val="Times New Roman"/>
        <family val="1"/>
        <charset val="204"/>
      </rPr>
      <t>(Мукачівський, Свалявський, Воловецький,      Іршавський)</t>
    </r>
  </si>
  <si>
    <r>
      <rPr>
        <b/>
        <sz val="11"/>
        <rFont val="Times New Roman"/>
        <family val="1"/>
        <charset val="204"/>
      </rPr>
      <t>Рахівський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</si>
  <si>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 xml:space="preserve">Хустський 
</t>
    </r>
    <r>
      <rPr>
        <sz val="11"/>
        <rFont val="Times New Roman"/>
        <family val="1"/>
        <charset val="204"/>
      </rPr>
      <t>(Хустський, Міжгірський)</t>
    </r>
  </si>
  <si>
    <r>
      <rPr>
        <b/>
        <sz val="11"/>
        <rFont val="Times New Roman"/>
        <family val="1"/>
        <charset val="204"/>
      </rPr>
      <t xml:space="preserve">Ужгородський </t>
    </r>
    <r>
      <rPr>
        <sz val="11"/>
        <rFont val="Times New Roman"/>
        <family val="1"/>
        <charset val="204"/>
      </rPr>
      <t xml:space="preserve">
(Перечинський, 
В. Березнянський)</t>
    </r>
  </si>
  <si>
    <t>Розпорядження від 03.11.2009 № 460                          Розпорядження від 23.12.2009 № 401</t>
  </si>
  <si>
    <t>Розпорядження від 31.05.2010 № 591         Розпорядження від 23.07.2009 № 370             Розпорядження від 07.09.2009 № 294         Розпорядження від 11.06.2009 № 330</t>
  </si>
  <si>
    <t>Розпорядження від 30.06.2009 № 208                          Розпорядження від 24.03.2009 № 141</t>
  </si>
  <si>
    <r>
      <rPr>
        <b/>
        <sz val="11"/>
        <rFont val="Times New Roman"/>
        <family val="1"/>
        <charset val="204"/>
      </rPr>
      <t xml:space="preserve">Ужгородський </t>
    </r>
    <r>
      <rPr>
        <sz val="11"/>
        <rFont val="Times New Roman"/>
        <family val="1"/>
        <charset val="204"/>
      </rPr>
      <t>(Ужгородський, Перечинський, 
В. Березнянський)</t>
    </r>
  </si>
  <si>
    <r>
      <rPr>
        <b/>
        <sz val="11"/>
        <rFont val="Times New Roman"/>
        <family val="1"/>
        <charset val="204"/>
      </rPr>
      <t xml:space="preserve">Мукачівський </t>
    </r>
    <r>
      <rPr>
        <sz val="11"/>
        <rFont val="Times New Roman"/>
        <family val="1"/>
        <charset val="204"/>
      </rPr>
      <t>(Мукачівський, Свалявський,      Іршавський)</t>
    </r>
  </si>
  <si>
    <t>Розпорядження від 03.12.2008 № 611      Розпорядження від 15.12.2008 № 466 Розпорядження від 17.12.2008 № 448</t>
  </si>
  <si>
    <t>Розпорядження від 19.12.2008 № 580       Розпорядження від 24.11.2008 № 426</t>
  </si>
  <si>
    <t>Розпорядження від 18.12.2008 № 1155                          Розпорядження від 22.09.2008 № 750              Розпорядження від 08.12.2011 № 469</t>
  </si>
  <si>
    <t>Розпорядження від 16.11.2021 № 294</t>
  </si>
  <si>
    <r>
      <rPr>
        <b/>
        <sz val="11"/>
        <rFont val="Times New Roman"/>
        <family val="1"/>
        <charset val="204"/>
      </rPr>
      <t xml:space="preserve">Ужгородський </t>
    </r>
    <r>
      <rPr>
        <sz val="11"/>
        <rFont val="Times New Roman"/>
        <family val="1"/>
        <charset val="204"/>
      </rPr>
      <t>(Ужгородський, Перечинський)</t>
    </r>
  </si>
  <si>
    <r>
      <rPr>
        <b/>
        <sz val="11"/>
        <rFont val="Times New Roman"/>
        <family val="1"/>
        <charset val="204"/>
      </rPr>
      <t xml:space="preserve">Хустський </t>
    </r>
    <r>
      <rPr>
        <sz val="11"/>
        <rFont val="Times New Roman"/>
        <family val="1"/>
        <charset val="204"/>
      </rPr>
      <t xml:space="preserve">
(Хустський, Міжгірський)</t>
    </r>
  </si>
  <si>
    <t>Розпорядження від 25.08.2020 № 247       Розпорядження від 28.08.2013 № 260</t>
  </si>
  <si>
    <t>Розпорядження від 22.09.2005 № 315       Розпорядження від 30.09.2013 № 287</t>
  </si>
  <si>
    <t>Розпорядження від 06.08.2010 № 782      Розпорядження від 28.10.2008 № 410 Розпорядження від 15.10.2004 № 392</t>
  </si>
  <si>
    <t>Розпорядження від 21.09.2009 № 370      Розпорядження від 18.07.2006 № 316</t>
  </si>
  <si>
    <t>Розпорядження від 03.12.2021 № 245</t>
  </si>
  <si>
    <t>Розпорядження від 09.11.2021 № 231</t>
  </si>
  <si>
    <r>
      <t xml:space="preserve">Верховинський </t>
    </r>
    <r>
      <rPr>
        <sz val="11"/>
        <rFont val="Times New Roman"/>
        <family val="1"/>
        <charset val="204"/>
      </rPr>
      <t>(Верховинський)</t>
    </r>
  </si>
  <si>
    <r>
      <rPr>
        <b/>
        <sz val="11"/>
        <rFont val="Times New Roman"/>
        <family val="1"/>
        <charset val="204"/>
      </rPr>
      <t>Калуський</t>
    </r>
    <r>
      <rPr>
        <sz val="11"/>
        <rFont val="Times New Roman"/>
        <family val="1"/>
        <charset val="204"/>
      </rPr>
      <t xml:space="preserve"> (Калуський)</t>
    </r>
  </si>
  <si>
    <r>
      <t xml:space="preserve">Коломийський </t>
    </r>
    <r>
      <rPr>
        <sz val="11"/>
        <rFont val="Times New Roman"/>
        <family val="1"/>
        <charset val="204"/>
      </rPr>
      <t>(Коломийський)</t>
    </r>
  </si>
  <si>
    <r>
      <t xml:space="preserve">Надвірнянський </t>
    </r>
    <r>
      <rPr>
        <sz val="11"/>
        <rFont val="Times New Roman"/>
        <family val="1"/>
        <charset val="204"/>
      </rPr>
      <t>(Надвірнянський)</t>
    </r>
  </si>
  <si>
    <t>Розпорядження від 06.08.2010 № 232, Розпорядження від 26.09.2008 № 12, Розпорядження від 26.09.2008 № 13, Розпорядження від 27.09.2008 № 25, Розпорядження від 29.09.2008 № 21-р, Розпорядження від 27.09.2008 № 27, Розпорядження від 26.09.2008 № 38, Розпорядження від 26.09.2008 № 30, Розпорядження від 26.09.2008 
№ 2-3/69, 
Розпорядження від 27.09.2008 № 81, Розпорядження від 27.09.2008 № 67, Розпорядження від 27.09.2008 № 94, Розпорядження від 27.09.2008 № 109, Розпорядження від 27.09.2008
№ 55"А",
Розпорядження від 27.09.2008 № 87, Розпорядження від 27.11.2009 № 415</t>
  </si>
  <si>
    <r>
      <t xml:space="preserve">Косівський </t>
    </r>
    <r>
      <rPr>
        <sz val="11"/>
        <rFont val="Times New Roman"/>
        <family val="1"/>
        <charset val="204"/>
      </rPr>
      <t>(Косівський)</t>
    </r>
  </si>
  <si>
    <t>Розпорядження від 26.11.2021 № 182</t>
  </si>
  <si>
    <r>
      <rPr>
        <b/>
        <sz val="11"/>
        <rFont val="Times New Roman"/>
        <family val="1"/>
        <charset val="204"/>
      </rPr>
      <t>Коломийський</t>
    </r>
    <r>
      <rPr>
        <sz val="11"/>
        <rFont val="Times New Roman"/>
        <family val="1"/>
        <charset val="204"/>
      </rPr>
      <t xml:space="preserve"> (Городенківський)</t>
    </r>
  </si>
  <si>
    <r>
      <rPr>
        <b/>
        <sz val="11"/>
        <rFont val="Times New Roman"/>
        <family val="1"/>
        <charset val="204"/>
      </rPr>
      <t>Івано-Франківський</t>
    </r>
    <r>
      <rPr>
        <sz val="11"/>
        <rFont val="Times New Roman"/>
        <family val="1"/>
        <charset val="204"/>
      </rPr>
      <t xml:space="preserve">  </t>
    </r>
  </si>
  <si>
    <r>
      <rPr>
        <b/>
        <sz val="11"/>
        <rFont val="Times New Roman"/>
        <family val="1"/>
        <charset val="204"/>
      </rPr>
      <t>Калуський</t>
    </r>
    <r>
      <rPr>
        <sz val="11"/>
        <rFont val="Times New Roman"/>
        <family val="1"/>
        <charset val="204"/>
      </rPr>
      <t xml:space="preserve"> (Рожнятівський)</t>
    </r>
  </si>
  <si>
    <t>Розпорядження від 10.12.2021 № 258</t>
  </si>
  <si>
    <t>Розпорядження від 07.09.21 № 146/А-2021</t>
  </si>
  <si>
    <t>Розпорядження від 02.11.21                                     № 224/А-2021</t>
  </si>
  <si>
    <r>
      <rPr>
        <b/>
        <sz val="11"/>
        <color indexed="8"/>
        <rFont val="Times New Roman"/>
        <family val="1"/>
        <charset val="204"/>
      </rPr>
      <t xml:space="preserve">Одеський  </t>
    </r>
    <r>
      <rPr>
        <sz val="11"/>
        <color indexed="8"/>
        <rFont val="Times New Roman"/>
        <family val="1"/>
        <charset val="204"/>
      </rPr>
      <t xml:space="preserve">       (Біляївський,                          Лиманський,                                    Овідіопольський)</t>
    </r>
  </si>
  <si>
    <r>
      <rPr>
        <b/>
        <sz val="11"/>
        <color indexed="8"/>
        <rFont val="Times New Roman"/>
        <family val="1"/>
        <charset val="204"/>
      </rPr>
      <t xml:space="preserve">Роздільнянський </t>
    </r>
    <r>
      <rPr>
        <sz val="11"/>
        <color indexed="8"/>
        <rFont val="Times New Roman"/>
        <family val="1"/>
        <charset val="204"/>
      </rPr>
      <t>(Великомихайлівський,                                            Захарівський,                     Роздільнянський)</t>
    </r>
  </si>
  <si>
    <r>
      <rPr>
        <b/>
        <sz val="11"/>
        <color indexed="8"/>
        <rFont val="Times New Roman"/>
        <family val="1"/>
        <charset val="204"/>
      </rPr>
      <t>Березівський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(Іванівський)</t>
    </r>
  </si>
  <si>
    <t>Розпорядження від 28.04.01 № 191/2001; Розпорядження від 04.09.03 № 541/2003; Розпорядження від 07.11.07 № 1597;               Розпорядження від 25.04.08 № 530</t>
  </si>
  <si>
    <t>Розпорядження від 28.05.08 № 349/А-2008;                                         Розпорядження від 12.11.07 
№ 598/2007; Розпорядження від 20.05.08 № 632/А-2008</t>
  </si>
  <si>
    <t xml:space="preserve">Розпорядження від 12.06.08 № 91;                                                            Розпорядження від 26.08.20 №143;                              Розпорядження від 19.07.07 № 954                      </t>
  </si>
  <si>
    <t>Розпорядження від 22.11.07 № 1268;                       Розпорядження від 04.09.19 № 192/А-2019</t>
  </si>
  <si>
    <t>Розпорядження від 17.08.20 
№ 235/А-2020</t>
  </si>
  <si>
    <t>Розпорядження від 05.08.20 
№ 224/А-2020,                              Розпорядження від 20.09.10 № 1085 Розпорядження від 11.09.20
№ 275/А-2020; 
Розпорядження від 11.09.20
№ 276/А-2020</t>
  </si>
  <si>
    <t>Розпорядження від 16.08.21 
№ 130/А-2021</t>
  </si>
  <si>
    <r>
      <rPr>
        <b/>
        <sz val="11"/>
        <color indexed="8"/>
        <rFont val="Times New Roman"/>
        <family val="1"/>
        <charset val="204"/>
      </rPr>
      <t xml:space="preserve">Подільський </t>
    </r>
    <r>
      <rPr>
        <sz val="11"/>
        <color indexed="8"/>
        <rFont val="Times New Roman"/>
        <family val="1"/>
        <charset val="204"/>
      </rPr>
      <t>(Ананьївський;                     Балтський;                                                                                           Кодимський;                          Любашівський;                             Окнянський;                                                                Подільський;                           Савранський)</t>
    </r>
  </si>
  <si>
    <r>
      <rPr>
        <b/>
        <sz val="11"/>
        <color indexed="8"/>
        <rFont val="Times New Roman"/>
        <family val="1"/>
        <charset val="204"/>
      </rPr>
      <t xml:space="preserve">Березівський    </t>
    </r>
    <r>
      <rPr>
        <sz val="11"/>
        <color indexed="8"/>
        <rFont val="Times New Roman"/>
        <family val="1"/>
        <charset val="204"/>
      </rPr>
      <t xml:space="preserve">                     (Березівський;                          Іванівський;                                  Миколаївський;                                                                             Ширяївський)</t>
    </r>
  </si>
  <si>
    <r>
      <rPr>
        <b/>
        <sz val="11"/>
        <color indexed="8"/>
        <rFont val="Times New Roman"/>
        <family val="1"/>
        <charset val="204"/>
      </rPr>
      <t xml:space="preserve">Одеський          </t>
    </r>
    <r>
      <rPr>
        <sz val="11"/>
        <color indexed="8"/>
        <rFont val="Times New Roman"/>
        <family val="1"/>
        <charset val="204"/>
      </rPr>
      <t xml:space="preserve">                                           (Лиманський)</t>
    </r>
  </si>
  <si>
    <r>
      <rPr>
        <b/>
        <sz val="11"/>
        <color indexed="8"/>
        <rFont val="Times New Roman"/>
        <family val="1"/>
        <charset val="204"/>
      </rPr>
      <t xml:space="preserve">Болградський </t>
    </r>
    <r>
      <rPr>
        <sz val="11"/>
        <color indexed="8"/>
        <rFont val="Times New Roman"/>
        <family val="1"/>
        <charset val="204"/>
      </rPr>
      <t>(Тарутинський)</t>
    </r>
  </si>
  <si>
    <r>
      <t xml:space="preserve">Розпорядження від 10.09.19 № 155 А-2019; 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                               Розпорядження від 10.09.20 № 147/А-2020;                                            Розпорядження від 13.08.19 № 141/А-2019;  Розпорядження від 22.08.19 
№ 148/А-2019;                                        Розпорядження від 31.07.19 
№143/А-2019, Розпорядження від 06.08.19 № 144/А-2019; Розпорядження від 27.08.20 № 164/А-2020</t>
    </r>
  </si>
  <si>
    <t xml:space="preserve">Розпорядження від 01.08.19 № 193/А-2019; Розпорядження від 14.08.20 
№ 157/А-2020;                                             Розпорядження від 22.08.18 № 533/А-2018; Розпорядження від 02.08.19 
№ 191/А-2019                                      </t>
  </si>
  <si>
    <t>Розпорядження від 22.08.19 
№ 318/А-2019;
Розпорядження від 03.09.20 
№ 255/А-2020</t>
  </si>
  <si>
    <t>Розпорядження від 14.08.19 
№ 199/А-2019</t>
  </si>
  <si>
    <t>Розпорядження від 08.08.19 
№ 138/А-2019</t>
  </si>
  <si>
    <t>Розпорядження від 30.08.18
№ 426/А-2018</t>
  </si>
  <si>
    <r>
      <t xml:space="preserve">Одеський                                              </t>
    </r>
    <r>
      <rPr>
        <sz val="11"/>
        <color indexed="8"/>
        <rFont val="Times New Roman"/>
        <family val="1"/>
        <charset val="204"/>
      </rPr>
      <t>(Біляївський)</t>
    </r>
  </si>
  <si>
    <r>
      <rPr>
        <b/>
        <sz val="11"/>
        <color indexed="8"/>
        <rFont val="Times New Roman"/>
        <family val="1"/>
        <charset val="204"/>
      </rPr>
      <t xml:space="preserve">Березівський </t>
    </r>
    <r>
      <rPr>
        <sz val="11"/>
        <color indexed="8"/>
        <rFont val="Times New Roman"/>
        <family val="1"/>
        <charset val="204"/>
      </rPr>
      <t>(Ширяївський)</t>
    </r>
  </si>
  <si>
    <r>
      <rPr>
        <b/>
        <sz val="11"/>
        <color indexed="8"/>
        <rFont val="Times New Roman"/>
        <family val="1"/>
        <charset val="204"/>
      </rPr>
      <t>Березівський</t>
    </r>
    <r>
      <rPr>
        <sz val="11"/>
        <color indexed="8"/>
        <rFont val="Times New Roman"/>
        <family val="1"/>
        <charset val="204"/>
      </rPr>
      <t xml:space="preserve"> (Ширяївський)</t>
    </r>
  </si>
  <si>
    <r>
      <rPr>
        <b/>
        <sz val="11"/>
        <color indexed="8"/>
        <rFont val="Times New Roman"/>
        <family val="1"/>
        <charset val="204"/>
      </rPr>
      <t xml:space="preserve">Ізмаїльський   </t>
    </r>
    <r>
      <rPr>
        <sz val="11"/>
        <color indexed="8"/>
        <rFont val="Times New Roman"/>
        <family val="1"/>
        <charset val="204"/>
      </rPr>
      <t xml:space="preserve">                     (Ренійський)</t>
    </r>
  </si>
  <si>
    <t>Розпорядження від  26.06.19 № 174/А-2019;                             Розпорядження від 26.06.19 № 144/19;                                Розпорядження від 22.06.20 № 155/А-2020</t>
  </si>
  <si>
    <t>Розпорядження від  06.11.07 № 770/А-2007;                                      Розпорядження від 10.08.07 № 378/А-2007; Розпорядження від 30.09.08 №533/А-2007;                                                 Розпорядження від 17.09.09 № 336/А-2009;                                 Розпорядження від 27.10.08 № 347;                       Розпорядження від 22.08.18 № 338/А-2018;  Розпорядження від 31.07.19
№ 142/А-2019</t>
  </si>
  <si>
    <t xml:space="preserve">Розпорядження від 07.08.20 № 167/А-2020; Розпорядження від 20.12.07 
№ 856/А-2007; Розпорядження від 23.09.20 № 239/А-2020 </t>
  </si>
  <si>
    <t>Розпорядження від 13.12.07 
№ 2211/2007;                 Розпорядження від 19.06.08 № 236/А-2008; Розпорядження від 26.05.15 
№ 214/А-2015; Розпорядження від 19.09.08 № 299/А-2008;                       Розпорядження від 28.09.17 № 328/А-2017</t>
  </si>
  <si>
    <t xml:space="preserve">Розпорядження від 28.04.01 
№ 191/2001; Розпорядження від 04.09.03 № 541/2003; Розпорядження від 30.08.04 № 629/2004; Розпорядження від 29.09.08 
№ 1323/2008; Розпорядження від 01.10.09 № 892/2009; Розпорядження від 05.09.11 № 790/2011; Розпорядження від 28.08.20
№ 221/РА-2020; Розпорядження від 03.10.14 № 486/А-2014; Розпорядження від 13.09.19 № 342/А-2019; Розпорядження від 25.04.08 
№ 530; Розпорядження від 07.09.17 
№ 465/А-2017,   Розпорядження від 27.12.07 № 1009/А-2007; Розпорядження від 30.10.08 № 896/А-2008    </t>
  </si>
  <si>
    <t>Розпорядження від 28.05.08 № 349/А-2008; Розпорядження від 15.09.11
№ 695/А-2011; Розпорядження від 12.11.07 № 598/2007; Розпорядження від 20.05.08 № 632/А-2008</t>
  </si>
  <si>
    <t>Розпорядження від 02.11.21 № 224/А-2021</t>
  </si>
  <si>
    <t>Розпорядження від 11.04.08 № 187/А-2008; Розпорядження від 11.08.20 
№ 142/А-2020</t>
  </si>
  <si>
    <t>Розпорядження від 11.02.09 № 44/А-2009;                                          Розпорядження від 20.12.07 № 856/А-2007</t>
  </si>
  <si>
    <t>Розпорядження від 06.11.07 № 770/А-2007;                                 Розпорядження від 10.08.07 № 378/А-2007; Розпорядження від 17.09.09 №336/А-2009</t>
  </si>
  <si>
    <t>Розпорядження від 26.08.20 № 169/А-2020; Розпорядження від 05.11.08
№ 424/А-2008;                                        Розпорядження від 17.11.09 № 306/А-2009 , Розпорядження від 22.11.07 
№ 1268</t>
  </si>
  <si>
    <t>Розпорядження від 28.04.01 
№ 191/2001; Розпорядження від 07.11.07 №1597;                           Розпорядження від 25.04.08 № 530</t>
  </si>
  <si>
    <t>Розпорядження від 28.05.08 № 349/А-2008; Розпорядження від 12.11.07 
№ 598/2007; Розпорядження від 20.05.08 № 632/А-2008</t>
  </si>
  <si>
    <t>Розпорядження від 12.06.08 № 91;                           Розпорядження від 19.07.07 № 951</t>
  </si>
  <si>
    <t>Розпорядження від 02.11.21 
№ 224/А-2021</t>
  </si>
  <si>
    <r>
      <rPr>
        <b/>
        <sz val="11"/>
        <color indexed="8"/>
        <rFont val="Times New Roman"/>
        <family val="1"/>
        <charset val="204"/>
      </rPr>
      <t xml:space="preserve">Подільський </t>
    </r>
    <r>
      <rPr>
        <sz val="11"/>
        <color indexed="8"/>
        <rFont val="Times New Roman"/>
        <family val="1"/>
        <charset val="204"/>
      </rPr>
      <t>(Ананьївський)</t>
    </r>
  </si>
  <si>
    <r>
      <rPr>
        <b/>
        <sz val="11"/>
        <color indexed="8"/>
        <rFont val="Times New Roman"/>
        <family val="1"/>
        <charset val="204"/>
      </rPr>
      <t xml:space="preserve">Болградський </t>
    </r>
    <r>
      <rPr>
        <sz val="11"/>
        <color indexed="8"/>
        <rFont val="Times New Roman"/>
        <family val="1"/>
        <charset val="204"/>
      </rPr>
      <t>(Арцизький;                          Болградський)</t>
    </r>
  </si>
  <si>
    <r>
      <rPr>
        <b/>
        <sz val="11"/>
        <color indexed="8"/>
        <rFont val="Times New Roman"/>
        <family val="1"/>
        <charset val="204"/>
      </rPr>
      <t xml:space="preserve">Березівський    </t>
    </r>
    <r>
      <rPr>
        <sz val="11"/>
        <color indexed="8"/>
        <rFont val="Times New Roman"/>
        <family val="1"/>
        <charset val="204"/>
      </rPr>
      <t xml:space="preserve">                     (Березівський;                          Іванівський;                                  Миколаївський)               </t>
    </r>
  </si>
  <si>
    <r>
      <rPr>
        <b/>
        <sz val="11"/>
        <color indexed="8"/>
        <rFont val="Times New Roman"/>
        <family val="1"/>
        <charset val="204"/>
      </rPr>
      <t xml:space="preserve">Б-Дністровський    </t>
    </r>
    <r>
      <rPr>
        <sz val="11"/>
        <color indexed="8"/>
        <rFont val="Times New Roman"/>
        <family val="1"/>
        <charset val="204"/>
      </rPr>
      <t xml:space="preserve">           (Б-Дністровський;                 Саратський;                           Татарбунарський,         місто Б-Дністровський)</t>
    </r>
  </si>
  <si>
    <r>
      <rPr>
        <b/>
        <sz val="11"/>
        <color indexed="8"/>
        <rFont val="Times New Roman"/>
        <family val="1"/>
        <charset val="204"/>
      </rPr>
      <t xml:space="preserve">Одеський </t>
    </r>
    <r>
      <rPr>
        <sz val="11"/>
        <color indexed="8"/>
        <rFont val="Times New Roman"/>
        <family val="1"/>
        <charset val="204"/>
      </rPr>
      <t xml:space="preserve">                                (Біляївський;                     Лиманський;                            Овідіопольський)</t>
    </r>
  </si>
  <si>
    <r>
      <rPr>
        <b/>
        <sz val="11"/>
        <color indexed="8"/>
        <rFont val="Times New Roman"/>
        <family val="1"/>
        <charset val="204"/>
      </rPr>
      <t xml:space="preserve">Роздільнянський </t>
    </r>
    <r>
      <rPr>
        <sz val="11"/>
        <color indexed="8"/>
        <rFont val="Times New Roman"/>
        <family val="1"/>
        <charset val="204"/>
      </rPr>
      <t>(Великомихайлівський;            Захарівський;                             Роздільнянський)</t>
    </r>
  </si>
  <si>
    <r>
      <rPr>
        <b/>
        <sz val="11"/>
        <rFont val="Times New Roman"/>
        <family val="1"/>
        <charset val="204"/>
      </rPr>
      <t xml:space="preserve">Ізмаїльський   </t>
    </r>
    <r>
      <rPr>
        <sz val="11"/>
        <rFont val="Times New Roman"/>
        <family val="1"/>
        <charset val="204"/>
      </rPr>
      <t xml:space="preserve">                           (Кілійський;                                         Ренійський,                                місто Ізмаїл)</t>
    </r>
  </si>
  <si>
    <r>
      <rPr>
        <b/>
        <sz val="11"/>
        <color indexed="8"/>
        <rFont val="Times New Roman"/>
        <family val="1"/>
        <charset val="204"/>
      </rPr>
      <t>Ізмаїльський</t>
    </r>
    <r>
      <rPr>
        <sz val="11"/>
        <color indexed="8"/>
        <rFont val="Times New Roman"/>
        <family val="1"/>
        <charset val="204"/>
      </rPr>
      <t xml:space="preserve">                         (Кілійський)</t>
    </r>
  </si>
  <si>
    <t>Розпорядження від 07.08.20 № 167/А-2020; Розпорядження від 23.09.20 
№ 239/А-2020</t>
  </si>
  <si>
    <t>Розпорядження від 21.07.03 
№ 979/2003; Розпорядження від 10.02.06 № 38/А-06; Розпорядження від 19.08.20 № 162/А-2020</t>
  </si>
  <si>
    <r>
      <t xml:space="preserve">Розпорядження від 05.09.08 № 453;                   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Розпорядження від 26.08.20 № 143</t>
    </r>
  </si>
  <si>
    <r>
      <rPr>
        <b/>
        <sz val="11"/>
        <color indexed="8"/>
        <rFont val="Times New Roman"/>
        <family val="1"/>
        <charset val="204"/>
      </rPr>
      <t xml:space="preserve">Ізмаїльський           </t>
    </r>
    <r>
      <rPr>
        <sz val="11"/>
        <color indexed="8"/>
        <rFont val="Times New Roman"/>
        <family val="1"/>
        <charset val="204"/>
      </rPr>
      <t xml:space="preserve">                                                  (Ренійський)</t>
    </r>
  </si>
  <si>
    <r>
      <rPr>
        <b/>
        <sz val="11"/>
        <color indexed="8"/>
        <rFont val="Times New Roman"/>
        <family val="1"/>
        <charset val="204"/>
      </rPr>
      <t xml:space="preserve">Березівський       </t>
    </r>
    <r>
      <rPr>
        <sz val="11"/>
        <color indexed="8"/>
        <rFont val="Times New Roman"/>
        <family val="1"/>
        <charset val="204"/>
      </rPr>
      <t xml:space="preserve">                   (Ширяївський)</t>
    </r>
  </si>
  <si>
    <t>Розпорядження від 07.07.2021 № 127</t>
  </si>
  <si>
    <t>Розпорядження від 03.08.2021 № 256,
Розпорядження від 17.09.2021 № 298</t>
  </si>
  <si>
    <t>Розпорядження від 11.06.2021 № 308,
Розпорядження від 03.08.2021 № 403, 
Розпорядження від 09.09.2021 № 446</t>
  </si>
  <si>
    <t>Розпорядження від 17.08.2018 № 333, Розпорядження від 04.09.2019 № 268, Розпорядження від 22.09.2020 № 270</t>
  </si>
  <si>
    <t xml:space="preserve">Сарненський
</t>
  </si>
  <si>
    <t>Розпорядження від 14.06.2021 № 111</t>
  </si>
  <si>
    <t>Розпорядження від 14.06.2021 № 218</t>
  </si>
  <si>
    <t xml:space="preserve">
</t>
  </si>
  <si>
    <r>
      <rPr>
        <b/>
        <sz val="11"/>
        <rFont val="Times New Roman"/>
        <family val="1"/>
        <charset val="204"/>
      </rPr>
      <t xml:space="preserve">Кременецький </t>
    </r>
    <r>
      <rPr>
        <sz val="11"/>
        <rFont val="Times New Roman"/>
        <family val="1"/>
        <charset val="204"/>
      </rPr>
      <t>(Лановецький )</t>
    </r>
  </si>
  <si>
    <r>
      <rPr>
        <b/>
        <sz val="11"/>
        <rFont val="Times New Roman"/>
        <family val="1"/>
        <charset val="204"/>
      </rPr>
      <t xml:space="preserve">Тернопільський </t>
    </r>
    <r>
      <rPr>
        <sz val="11"/>
        <rFont val="Times New Roman"/>
        <family val="1"/>
        <charset val="204"/>
      </rPr>
      <t>(Підволочиський, Теребовлянський, Тернопільський)</t>
    </r>
  </si>
  <si>
    <r>
      <rPr>
        <b/>
        <sz val="11"/>
        <rFont val="Times New Roman"/>
        <family val="1"/>
        <charset val="204"/>
      </rPr>
      <t xml:space="preserve">Чортківський </t>
    </r>
    <r>
      <rPr>
        <sz val="11"/>
        <rFont val="Times New Roman"/>
        <family val="1"/>
        <charset val="204"/>
      </rPr>
      <t>(Борщівський, Гусятинський, Заліщицький, Чортківський)</t>
    </r>
  </si>
  <si>
    <t>Розпорядження від 07.10.2013 № 348-од, Розпорядження від 26.09.2019 
№ 204-од</t>
  </si>
  <si>
    <t>Розпорядження від 23.07.2019 
№ 170-од, Розпорядження від 05.07.2019 № 245-од, Розпорядження від 24.07.2019 № 221-од, Розпорядження від 20.09.2019 
№ 286-од</t>
  </si>
  <si>
    <t>Розпорядження від 15.10.2003 № 366, Розпорядження від 24.07.2020
 № 210/04-06, Розпорядження від 23.07.2019 № 290-од, Розпорядження від 22.07.2020 № 226/02-34, Розпорядження від 21.09.2020 
№ 257/01-16.1, Розпорядження від 23.09.2020 № 178/01-1</t>
  </si>
  <si>
    <r>
      <rPr>
        <b/>
        <sz val="11"/>
        <rFont val="Times New Roman"/>
        <family val="1"/>
        <charset val="204"/>
      </rPr>
      <t xml:space="preserve">Кременецький </t>
    </r>
    <r>
      <rPr>
        <sz val="11"/>
        <rFont val="Times New Roman"/>
        <family val="1"/>
        <charset val="204"/>
      </rPr>
      <t>(Кременецький, Лановецький, Шумський)</t>
    </r>
  </si>
  <si>
    <r>
      <rPr>
        <b/>
        <sz val="11"/>
        <rFont val="Times New Roman"/>
        <family val="1"/>
        <charset val="204"/>
      </rPr>
      <t xml:space="preserve">Чортківський </t>
    </r>
    <r>
      <rPr>
        <sz val="11"/>
        <rFont val="Times New Roman"/>
        <family val="1"/>
        <charset val="204"/>
      </rPr>
      <t>(Борщівський, Бучацький, Гусятинський, Заліщицький, Монастириський, Чортківський)</t>
    </r>
  </si>
  <si>
    <t>Розпорядження від 06.09.2017 № 252-од, Розпорядження від 27.08.2018 
№ 253-од, Розпорядження від 20.09.2019 № 188-од</t>
  </si>
  <si>
    <t xml:space="preserve">Розпорядження від 23.11.2009 № 847, Розпорядження від 20.12.2010 № 1047, Розпорядження від 25.10.2011 № 843, Розпорядження від 19.10.2012 № 855-од, Розпорядження від 29.10.2013 
№ 519-од </t>
  </si>
  <si>
    <t xml:space="preserve">Розпорядження від 23.11.2009 № 847, Розпорядження від 20.12.2010 № 1047, Розпорядження від 25.10.2011 № 843, Розпорядження від 29.10.2013 № 519-од, Розпорядження від 21.09.2020
№ 258/01-16.1 </t>
  </si>
  <si>
    <t>Розпорядження від 18.11.1992  № 356</t>
  </si>
  <si>
    <t>Розпорядження від 30.03.1994  № 95</t>
  </si>
  <si>
    <t>Розпорядження від 27.11.1992  № 389, Розпорядження від 06.12.1993 № 560</t>
  </si>
  <si>
    <r>
      <rPr>
        <b/>
        <sz val="11"/>
        <rFont val="Times New Roman"/>
        <family val="1"/>
        <charset val="204"/>
      </rPr>
      <t xml:space="preserve">Кременецький </t>
    </r>
    <r>
      <rPr>
        <sz val="11"/>
        <rFont val="Times New Roman"/>
        <family val="1"/>
        <charset val="204"/>
      </rPr>
      <t>(Шумський)</t>
    </r>
  </si>
  <si>
    <r>
      <rPr>
        <b/>
        <sz val="11"/>
        <rFont val="Times New Roman"/>
        <family val="1"/>
        <charset val="204"/>
      </rPr>
      <t xml:space="preserve">Тернопільський </t>
    </r>
    <r>
      <rPr>
        <sz val="11"/>
        <rFont val="Times New Roman"/>
        <family val="1"/>
        <charset val="204"/>
      </rPr>
      <t>(Бережанський )</t>
    </r>
  </si>
  <si>
    <r>
      <rPr>
        <b/>
        <sz val="11"/>
        <rFont val="Times New Roman"/>
        <family val="1"/>
        <charset val="204"/>
      </rPr>
      <t xml:space="preserve">Чортківський </t>
    </r>
    <r>
      <rPr>
        <sz val="11"/>
        <rFont val="Times New Roman"/>
        <family val="1"/>
        <charset val="204"/>
      </rPr>
      <t>(Борщівський, Заліщицький)</t>
    </r>
  </si>
  <si>
    <t>Розпорядження від 19.07.2021 № 235</t>
  </si>
  <si>
    <r>
      <rPr>
        <b/>
        <sz val="11"/>
        <rFont val="Times New Roman"/>
        <family val="1"/>
        <charset val="204"/>
      </rPr>
      <t xml:space="preserve">Тернопільський </t>
    </r>
    <r>
      <rPr>
        <sz val="11"/>
        <rFont val="Times New Roman"/>
        <family val="1"/>
        <charset val="204"/>
      </rPr>
      <t>(Бережанський, Збаразький, Зборівський, Козівський, Підволочиський, Підгаєцький, Теребовлянський, Тернопільський)</t>
    </r>
  </si>
  <si>
    <t xml:space="preserve">Розпорядження від 31.07.2009 № 402, Розпорядження від 06.07.2007 № 328, Розпорядження від 24.06.2011  № 275, Розпорядження від 25.06.2012 № 250-од, Розпорядження від 07.08.2020
№ 227/01-07 </t>
  </si>
  <si>
    <t>Розпорядження від 16.10.2003  № 398, Розпорядження від 27.07.2005 № 377, Розпорядження від 13.05.2009 № 229, Розпорядження від 05.07.2011 № 394, Розпорядження від 25.06.2014 № 149-од,  Розпорядження від 15.11.2001 № 452, Розпорядження від 04.07.2002 № 167, Розпорядження від 15.07.2013 № 196-од,  Розпорядження від 25.12.2006, № 925, Розпорядження від 07.07.2008 № 424, Розпорядження від 13.08.2010 № 503, Розпорядження від 05.09.2006  № 364, Розпорядження від 10.06.2010  № 215, Розпорядження від 27.07.2010  № 302, Розпорядження від 23.06.2011  № 237, Розпорядження від 25.07.2002 № 63, Розпорядження від 04.06.2009 № 301, Розпорядження від 31.05.2010 № 285, Розпорядження від 06.06.2012 № 290-од, Розпорядження від 03.06.2013 № 189-од, Розпорядження від 25.07.2019 № 260-од, Розпорядження від 31.10.1994 № 30, Розпорядження від 19.10.2005 № 603, Розпорядження від 02.07.2010 № 763, Розпорядження від 26.07.2011 № 684</t>
  </si>
  <si>
    <t>Розпорядження від 26.08.1998 № 332, Розпорядження від 31.07.2009 № 332, Розпорядження від 10.06.2010  № 225,Розпорядження від 19.08.1988 № 164, Розпорядження від 25.07.1997 № 318, Розпорядження від 08.07.2020 № 180/01.01-08,  Розпорядження від 12.12.1988 № 261, Розпорядження від 09.12.1989  № 237, Розпорядження від 09.04.1996 № 135, Розпорядження від 29.08.1997 № 359, Розпорядження від 30.06.2009 № 355, Розпорядження від 07.08.2019 № 303-од, Розпорядження від 11.07.2008 № 547, Розпорядження від 18.09.2006 № 395, Розпорядження від 11.06.2013  № 182, Розпорядження від 23.07.1998  № 301, Розпорядження від 03.08.2010  № 520, Розпорядження від 06.08.2019 № 207-од</t>
  </si>
  <si>
    <t>Розпорядження від 29.07.2020
№ 232/02-34</t>
  </si>
  <si>
    <r>
      <rPr>
        <b/>
        <sz val="11"/>
        <rFont val="Times New Roman"/>
        <family val="1"/>
        <charset val="204"/>
      </rPr>
      <t xml:space="preserve">Тернопільський </t>
    </r>
    <r>
      <rPr>
        <sz val="11"/>
        <rFont val="Times New Roman"/>
        <family val="1"/>
        <charset val="204"/>
      </rPr>
      <t>(Бережанський, Збаразький, Підволочиський, Теребовлянський, Тернопільський)</t>
    </r>
  </si>
  <si>
    <r>
      <rPr>
        <b/>
        <sz val="11"/>
        <rFont val="Times New Roman"/>
        <family val="1"/>
        <charset val="204"/>
      </rPr>
      <t xml:space="preserve">Чортківський </t>
    </r>
    <r>
      <rPr>
        <sz val="11"/>
        <rFont val="Times New Roman"/>
        <family val="1"/>
        <charset val="204"/>
      </rPr>
      <t>(Борщівський, Бучацький, Гусятинський, Заліщицький, Чортківський)</t>
    </r>
  </si>
  <si>
    <t>Розпорядження від 05.10.2011 № 608, Розпорядження від 23.07.2015 № 222-од, Розпорядження від 10.10.2017 
№ 291-од</t>
  </si>
  <si>
    <t>Розпорядження від 10.10.2006 № 598, Розпорядження від 28.08.2009 № 402, Розпорядження від 31.10.2005 № 390, Розпорядження від 25.08.2020 № 220/01-06, 
Розпорядження від 15.11.2005 № 741, Розпорядження від 10.09.2007 № 553, Розпорядження від 29.10.2009 № 529, Розпорядження від 28.09.2012 № 520-од,  
Розпорядження від 04.02.2005 № 78, Розпорядження від 04.11.2011 № 1047, Розпорядження від 17.10.2016 № 319-од</t>
  </si>
  <si>
    <t>Розпорядження від 04.10.2010  № 499, Розпорядження від 08.10.2010 № 511, Розпорядження від 29.08.2011  № 447, Розпорядження від 12.10.2011  № 526, Розпорядження від 10.10.2006  № 590, Розпорядження від 27.09.2010  № 536, Розпорядження від  27.09.2010 № 537, Розпорядження від 08.10.2012. № 592-од, 
Розпорядження від 12.10.2012  № 600-од, 
Розпорядження від 02.09.2013 № 295-од,  
Розпорядження від 14.11.2003 № 389, Розпорядження від 03.10.2008 № 755</t>
  </si>
  <si>
    <r>
      <rPr>
        <b/>
        <sz val="11"/>
        <rFont val="Times New Roman"/>
        <family val="1"/>
        <charset val="204"/>
      </rPr>
      <t xml:space="preserve">Кременецький </t>
    </r>
    <r>
      <rPr>
        <sz val="11"/>
        <rFont val="Times New Roman"/>
        <family val="1"/>
        <charset val="204"/>
      </rPr>
      <t>(Кременецький, Лановецький)</t>
    </r>
  </si>
  <si>
    <r>
      <rPr>
        <b/>
        <sz val="11"/>
        <rFont val="Times New Roman"/>
        <family val="1"/>
        <charset val="204"/>
      </rPr>
      <t xml:space="preserve">Хмельницький </t>
    </r>
    <r>
      <rPr>
        <sz val="11"/>
        <rFont val="Times New Roman"/>
        <family val="1"/>
        <charset val="204"/>
      </rPr>
      <t>(Волочиський, Городоцький, Старокостянтинівський, Теофіпольський, Хмельницький)</t>
    </r>
  </si>
  <si>
    <r>
      <rPr>
        <b/>
        <sz val="11"/>
        <rFont val="Times New Roman"/>
        <family val="1"/>
        <charset val="204"/>
      </rPr>
      <t xml:space="preserve">Шепетівський </t>
    </r>
    <r>
      <rPr>
        <sz val="11"/>
        <rFont val="Times New Roman"/>
        <family val="1"/>
        <charset val="204"/>
      </rPr>
      <t>(Білогірський, Ізяславський)</t>
    </r>
  </si>
  <si>
    <t>Розпорядження від 03.09.2004 
№ 776/2004р.</t>
  </si>
  <si>
    <t>Розпорядження від 10.01.2009
№ 3/2009-р</t>
  </si>
  <si>
    <t>Розпорядження від 30.04.2020 
№ 81/2020-р, Розпорядження від 05.11.2013  № 433/2013-р, Розпорядження від 09.07.2020 
№ 177/2020-р, Розпорядження від 14.08.2020 № 216/2020-р, Розпорядження від 16.09.2020
№ 254/2020-р, Розпорядження від 21.09.2020 № 271/2020-р.</t>
  </si>
  <si>
    <r>
      <t>Кам’янець-Подільський</t>
    </r>
    <r>
      <rPr>
        <sz val="11"/>
        <rFont val="Times New Roman"/>
        <family val="1"/>
        <charset val="204"/>
      </rPr>
      <t xml:space="preserve">  (Дунаєвецький, Кам’янець-Подільський, Чемеровецький)</t>
    </r>
  </si>
  <si>
    <r>
      <rPr>
        <b/>
        <sz val="11"/>
        <rFont val="Times New Roman"/>
        <family val="1"/>
        <charset val="204"/>
      </rPr>
      <t xml:space="preserve">Хмельницький </t>
    </r>
    <r>
      <rPr>
        <sz val="11"/>
        <rFont val="Times New Roman"/>
        <family val="1"/>
        <charset val="204"/>
      </rPr>
      <t>(Волочиський, Городоцький, Старокостянтинівський, Теофіпольський)</t>
    </r>
  </si>
  <si>
    <r>
      <rPr>
        <b/>
        <sz val="11"/>
        <rFont val="Times New Roman"/>
        <family val="1"/>
        <charset val="204"/>
      </rPr>
      <t xml:space="preserve">Шепетівський </t>
    </r>
    <r>
      <rPr>
        <sz val="11"/>
        <rFont val="Times New Roman"/>
        <family val="1"/>
        <charset val="204"/>
      </rPr>
      <t>(Ізяславський, Славутський, Шепетівський)</t>
    </r>
  </si>
  <si>
    <t>Розпорядження від 08.10.2019 
№ 141/2019-р, Розпорядження від 15.09.2017 № 509/2017-р, Розпорядження від 12.09.2018 
№ 560/2018-р, Розпорядження від 03.09.2019 № 170/2019-р, Розпорядження від 05.09.2011 
№ 602/2011-р, Розпорядження від 19.08.2017 № 253/2017-р.</t>
  </si>
  <si>
    <t xml:space="preserve">Розпорядження від 11.08.2017 
№ 853а/2017-р, Розпорядження від 18.08.2017 № 858а/2017-р, Розпорядження від 15.08.2018 
№ 712/2018-р, Розпорядження від 04.09.2019 № 227/2019-р, Розпорядження від 17.09.2020 
№ 336/2020-р, Розпорядження від 05.08.2016 № 594/2016-р, Розпорядження від 27.08.2020 
№ 166/2020-р, Розпорядження від 13.09.2018 № 226/2018-р </t>
  </si>
  <si>
    <t>Розпорядження від 18.07.2019 
№ 135/2019-р, Розпорядження від 16.09.2020 № 253/2020-р, Розпорядження від 15.09.2020 
№ 187/2020-р, Розпорядження від 17.09.2020 № 267/2020-р</t>
  </si>
  <si>
    <t xml:space="preserve">                                                            ХМЕЛЬНИЦЬКА область</t>
  </si>
  <si>
    <t>Розпорядження від 28.10.2021
 № 298/2021-р</t>
  </si>
  <si>
    <r>
      <rPr>
        <b/>
        <sz val="11"/>
        <rFont val="Times New Roman"/>
        <family val="1"/>
        <charset val="204"/>
      </rPr>
      <t xml:space="preserve">Шепетівський </t>
    </r>
    <r>
      <rPr>
        <sz val="11"/>
        <rFont val="Times New Roman"/>
        <family val="1"/>
        <charset val="204"/>
      </rPr>
      <t xml:space="preserve"> (Ізяславський)</t>
    </r>
  </si>
  <si>
    <t>Розпорядження від 08.12.2015 
№ 635/2015-р</t>
  </si>
  <si>
    <r>
      <rPr>
        <b/>
        <sz val="11"/>
        <rFont val="Times New Roman"/>
        <family val="1"/>
        <charset val="204"/>
      </rPr>
      <t>Хмельницький</t>
    </r>
    <r>
      <rPr>
        <sz val="11"/>
        <rFont val="Times New Roman"/>
        <family val="1"/>
        <charset val="204"/>
      </rPr>
      <t xml:space="preserve"> (Деражнянський, Летичівський, Теофіпольський, Ярмолинецький)</t>
    </r>
  </si>
  <si>
    <t xml:space="preserve">Розпорядження від 27.07.2016 
№ 338 /2016-р, 
Розпорядження від 15.07.2016   
№ 373(2016-р </t>
  </si>
  <si>
    <t>Розпорядження від 12.01.1999 
№ 4/99р, 
Розпорядження від 17.01.2006 
№ 9/2006-р, Рішення від 30.10.2003
№ 84, Розпорядження від 05.11.1990 
№ 89-р, Розпорядження від 15.07.2016 № 373/2016-р</t>
  </si>
  <si>
    <r>
      <rPr>
        <b/>
        <sz val="11"/>
        <rFont val="Times New Roman"/>
        <family val="1"/>
        <charset val="204"/>
      </rPr>
      <t xml:space="preserve">Шепетівський </t>
    </r>
    <r>
      <rPr>
        <sz val="11"/>
        <rFont val="Times New Roman"/>
        <family val="1"/>
        <charset val="204"/>
      </rPr>
      <t>(Білогірський, Ізяславський, Славутський, м. Славута)</t>
    </r>
  </si>
  <si>
    <t>Розпорядження від 06.09.2006 
№ 768/2006-р, Розпорядження від 05.09.2008 № 913/2008-р, Розпорядження від 05.12.1994 № 207р, Розпорядження від 27.09.2005 № 89, Розпорядження від 18.11.2009  
№ 517/2009-р</t>
  </si>
  <si>
    <r>
      <rPr>
        <b/>
        <sz val="11"/>
        <rFont val="Times New Roman"/>
        <family val="1"/>
        <charset val="204"/>
      </rPr>
      <t xml:space="preserve">Хмельницький </t>
    </r>
    <r>
      <rPr>
        <sz val="11"/>
        <rFont val="Times New Roman"/>
        <family val="1"/>
        <charset val="204"/>
      </rPr>
      <t>(Волочиський, Городоцький, Деражнянський, Красилівський, Старосинявський, Теофіпольський, Хмельницький, Ярмолинецький,
 м. Хмельницький)</t>
    </r>
  </si>
  <si>
    <r>
      <t xml:space="preserve">Кам’янець-Подільський  </t>
    </r>
    <r>
      <rPr>
        <sz val="11"/>
        <rFont val="Times New Roman"/>
        <family val="1"/>
        <charset val="204"/>
      </rPr>
      <t>(Дунаєвецький, Кам’янець-Подільський, Новоушицький, Чемеровецький)</t>
    </r>
  </si>
  <si>
    <t>Розпорядження від 11.08.2010 
№ 268/2010-р, Розпорядження від 07.07.2006 № 295/2006-р, Розпорядження від 04.10.2004 № 325р</t>
  </si>
  <si>
    <r>
      <t>Розпорядження від 10.11.2004
№ 691/2004-р, Розпорядження від 14.10.2005 № 699/2005-р, Розпорядження від 26.12.2005
№ 885/2005-р, Розпорядження від 30.01.1988 № 23, Рішення від 09.03.1992 № 44, Розпорядження від 01.11.2005 № 406/2005-р, Розпорядження від 09.06.2006 
№ 222/2006-р, Розпорядження від 15.06.2020 № 141/2020-р, Розпорядження від 04.08.2010 
№ 386/2010-р, Розпорядження від 30.08.2006 № 185/2006-р, Розпорядження від 12.09.2018
№ 224/2018-р, Розпорядження від 04.11.2002 № 38, Розпорядження від 25.10.2004 № 1186/04-р, Розпорядження від 19.07.2006 
№ 713/06-р, Розпорядження від 16.11.1993 № 502</t>
    </r>
    <r>
      <rPr>
        <sz val="12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Розпорядження від 13.10.2006 № 381/2006-р</t>
    </r>
  </si>
  <si>
    <r>
      <rPr>
        <b/>
        <sz val="11"/>
        <rFont val="Times New Roman"/>
        <family val="1"/>
        <charset val="204"/>
      </rPr>
      <t>Золотоніський</t>
    </r>
    <r>
      <rPr>
        <sz val="11"/>
        <rFont val="Times New Roman"/>
        <family val="1"/>
        <charset val="204"/>
      </rPr>
      <t xml:space="preserve"> 
 (Золотоніський, Драбівський, Чорнобаївський)</t>
    </r>
  </si>
  <si>
    <r>
      <rPr>
        <b/>
        <sz val="11"/>
        <rFont val="Times New Roman"/>
        <family val="1"/>
        <charset val="204"/>
      </rPr>
      <t>Уманський</t>
    </r>
    <r>
      <rPr>
        <sz val="11"/>
        <rFont val="Times New Roman"/>
        <family val="1"/>
        <charset val="204"/>
      </rPr>
      <t xml:space="preserve"> 
(Уманський, Христинівський, Маньківський)</t>
    </r>
  </si>
  <si>
    <r>
      <t xml:space="preserve">Розпорядження № 332 від 20.09.2011,                Рішення № 282 від 20.12.1990,
Розпорядження № 221 від 22.09.2011, </t>
    </r>
    <r>
      <rPr>
        <sz val="11"/>
        <color indexed="17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 Розпорядження № 747 від 23.09.2008, 
Розпорядження № 395 від 26.09.2011,                Розпорядження № 290 від 22.09.2011,
Розпорядження № 235 від 30.08.2012,
Розпорядження № 207 від 20.09.2012,               Розпорядження № 249 від 18.07.2008, 
Розпорядження № 446 від 23.07.1992,
Розпорядження № 390 від 16.09.2011,                 Розпорядження № 262 від 18.07.2002, 
Розпорядження № 263 від 18.07.2002,
Розпорядження № 273 від 24.07.2002,
Розпорядження № 380 від 04.09.2001, 
Розпорядження № 379 від 04.09.2001,              Розпорядження № 206 від 12.10.1990,
Розпорядження № 204 від 19.09.2011, Розпорядження № 178 від 27.04.1993 </t>
    </r>
  </si>
  <si>
    <t>Розпорядження № 178 від 18.07.2002, Розпорядження № 284 від 26.10.2011,               Розпорядження № 394 від 28.09.2011,             Розпорядження № 180 від 10.09.2003</t>
  </si>
  <si>
    <r>
      <rPr>
        <b/>
        <sz val="11"/>
        <rFont val="Times New Roman"/>
        <family val="1"/>
        <charset val="204"/>
      </rPr>
      <t>Звенигородський</t>
    </r>
    <r>
      <rPr>
        <sz val="11"/>
        <rFont val="Times New Roman"/>
        <family val="1"/>
        <charset val="204"/>
      </rPr>
      <t xml:space="preserve"> (Звенигородський, Шполянський)</t>
    </r>
  </si>
  <si>
    <r>
      <rPr>
        <b/>
        <sz val="11"/>
        <rFont val="Times New Roman"/>
        <family val="1"/>
        <charset val="204"/>
      </rPr>
      <t>Уманський</t>
    </r>
    <r>
      <rPr>
        <sz val="11"/>
        <rFont val="Times New Roman"/>
        <family val="1"/>
        <charset val="204"/>
      </rPr>
      <t xml:space="preserve"> 
(Уманський, Христинівський, Жашківський, Маньківський)</t>
    </r>
  </si>
  <si>
    <t xml:space="preserve">Розпорядження № 153 від 06.10.2020 </t>
  </si>
  <si>
    <t xml:space="preserve">Розпорядження № 272 від 10.08.2018,                     Розпорядження № 155 від 19.08.2020 </t>
  </si>
  <si>
    <t xml:space="preserve">Розпорядження № 164 від 16.08.2018,                     Розпорядження № 229 від 31.08.2020 </t>
  </si>
  <si>
    <t xml:space="preserve">Розпорядження № 129 від 29.07.2019, 
Розпорядження № 183 від 21.08.2018,                    Розпорядження № 147 від 07.08.2020,                    Розпорядження № 102 від 20.08.2019,                   Розпорядження № 109  від 20.08.2020,                   Розпорядження № 162 від 09.08.2019,                    Розпорядження № 164 від 18.08.2020 </t>
  </si>
  <si>
    <r>
      <rPr>
        <b/>
        <sz val="11"/>
        <rFont val="Times New Roman"/>
        <family val="1"/>
        <charset val="204"/>
      </rPr>
      <t xml:space="preserve">Звенигородський </t>
    </r>
    <r>
      <rPr>
        <sz val="11"/>
        <rFont val="Times New Roman"/>
        <family val="1"/>
        <charset val="204"/>
      </rPr>
      <t>(Тальнівський)</t>
    </r>
  </si>
  <si>
    <t>Розпорядження № 56 від 27.02.1998</t>
  </si>
  <si>
    <t xml:space="preserve">Розпорядження № 217 від 14.10.1998  </t>
  </si>
  <si>
    <r>
      <t xml:space="preserve">Розпорядження № 93 від 28/05/1991,                    </t>
    </r>
    <r>
      <rPr>
        <sz val="11"/>
        <color indexed="10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 xml:space="preserve">          Розпорядження № 194 від 23.07.1984</t>
    </r>
  </si>
  <si>
    <t>Розпорядження № 267 від31.10.2018                       Розпорядження № 61 від 15.02.2011                       Розпорядження № 47 від 15.03.2011</t>
  </si>
  <si>
    <r>
      <rPr>
        <b/>
        <sz val="11"/>
        <rFont val="Times New Roman"/>
        <family val="1"/>
        <charset val="204"/>
      </rPr>
      <t xml:space="preserve">Золотоніський
</t>
    </r>
    <r>
      <rPr>
        <sz val="11"/>
        <rFont val="Times New Roman"/>
        <family val="1"/>
        <charset val="204"/>
      </rPr>
      <t xml:space="preserve"> (Золотоніський, Драбівський, Чорнобаївський)</t>
    </r>
  </si>
  <si>
    <r>
      <rPr>
        <b/>
        <sz val="11"/>
        <rFont val="Times New Roman"/>
        <family val="1"/>
        <charset val="204"/>
      </rPr>
      <t xml:space="preserve">Звенигородський 
</t>
    </r>
    <r>
      <rPr>
        <sz val="11"/>
        <rFont val="Times New Roman"/>
        <family val="1"/>
        <charset val="204"/>
      </rPr>
      <t>(Тальнівський, Шполянський, Лисянський, Катеринопільський, Звенигородський)</t>
    </r>
  </si>
  <si>
    <t>Розпорядження від 21.10.2011 № 292</t>
  </si>
  <si>
    <t>Розпорядження № 171/2011-рп від 04.09.2011,
Розпорядження № 190 від 28.09.2012,
Розпорядження № 151 від 30.09.2013,                    Розпорядження № 110 від08.04.2011,                     Розпорядження № 281 від 11.10.2006,
Розпорядження № 363 від 25.09.2007,
Розпорядження № 175 від 13.08.2008,
Розпорядження № 295 від 25.08.2009,
Розпорядження № 287 від 19.08.2010,
Розпорядження № 220 від 26.08.2011,
Розпорядження № 168 від 23.08.2018,                    Розпорядження № 130 від30.07.2019,                     Розпорядження № 194 від 25.08.2020,
Розпорядження № 374 від 29.09.2012,
Розпорядження № 192 від 05.09.2013,                      Розпорядження № 89 від 01.03.2021</t>
  </si>
  <si>
    <r>
      <rPr>
        <b/>
        <sz val="11"/>
        <rFont val="Times New Roman"/>
        <family val="1"/>
        <charset val="204"/>
      </rPr>
      <t>Уманський</t>
    </r>
    <r>
      <rPr>
        <sz val="11"/>
        <rFont val="Times New Roman"/>
        <family val="1"/>
        <charset val="204"/>
      </rPr>
      <t xml:space="preserve">  
(Уманський, Христинівський, Маньківський, Жашківський, Монастирищенський)</t>
    </r>
  </si>
  <si>
    <t>Розпорядження № 243 від 17.09.2001                       Розпорядження № 125 від 30.07.2019                     Розпорядження № 218 від10.08.2012                      Розпорядження № 126 від 07.08.2020
Розпорядження № 40  від 24.02.2011                       Розпорядження № 16 від 04.02.2011
Розпорядження № 176 від 31.08.2018 
Розпорядження № 160 від 14.07.2011
Розпорядження № 104 від 23.07.2001</t>
  </si>
  <si>
    <r>
      <rPr>
        <b/>
        <sz val="11"/>
        <rFont val="Times New Roman"/>
        <family val="1"/>
        <charset val="204"/>
      </rPr>
      <t xml:space="preserve">Чернівецький </t>
    </r>
    <r>
      <rPr>
        <sz val="11"/>
        <rFont val="Times New Roman"/>
        <family val="1"/>
        <charset val="204"/>
      </rPr>
      <t>(Герцаївський, Новоселицький)</t>
    </r>
  </si>
  <si>
    <r>
      <rPr>
        <b/>
        <sz val="11"/>
        <rFont val="Times New Roman"/>
        <family val="1"/>
        <charset val="204"/>
      </rPr>
      <t>Дністровський</t>
    </r>
    <r>
      <rPr>
        <sz val="11"/>
        <rFont val="Times New Roman"/>
        <family val="1"/>
        <charset val="204"/>
      </rPr>
      <t xml:space="preserve"> (Кельменецький, Сокирянський, Хотинський)</t>
    </r>
  </si>
  <si>
    <t>Рішення від 24.07.2003 № 40;                     Розпорядження від 25.11.2011 № 305-р; Рішення від 26.06.2003 № 29/06, Розпорядження від 15.11.1985 № 250</t>
  </si>
  <si>
    <t>Розпорядження від 16.09.2010 № 261; Розпорядження від 27.02.1996 № 351,  Розпорядження від 30.10.2003 № 72-8-03, Розпорядження  від 29.01.1996 
№ 29 -р</t>
  </si>
  <si>
    <r>
      <rPr>
        <b/>
        <sz val="11"/>
        <rFont val="Times New Roman"/>
        <family val="1"/>
        <charset val="204"/>
      </rPr>
      <t>Чернівецький</t>
    </r>
    <r>
      <rPr>
        <sz val="11"/>
        <rFont val="Times New Roman"/>
        <family val="1"/>
        <charset val="204"/>
      </rPr>
      <t xml:space="preserve"> (Глибоцький, Заставнівський, Кіцманський, Сторожинецький, Новоселицький)</t>
    </r>
  </si>
  <si>
    <r>
      <rPr>
        <b/>
        <sz val="11"/>
        <rFont val="Times New Roman"/>
        <family val="1"/>
        <charset val="204"/>
      </rPr>
      <t xml:space="preserve">Дністровський </t>
    </r>
    <r>
      <rPr>
        <sz val="11"/>
        <rFont val="Times New Roman"/>
        <family val="1"/>
        <charset val="204"/>
      </rPr>
      <t>(Кельменецький, Сокирянський)</t>
    </r>
  </si>
  <si>
    <r>
      <rPr>
        <b/>
        <sz val="11"/>
        <rFont val="Times New Roman"/>
        <family val="1"/>
        <charset val="204"/>
      </rPr>
      <t xml:space="preserve">Чернівецький </t>
    </r>
    <r>
      <rPr>
        <sz val="11"/>
        <rFont val="Times New Roman"/>
        <family val="1"/>
        <charset val="204"/>
      </rPr>
      <t>(Сторожинецький)</t>
    </r>
  </si>
  <si>
    <r>
      <rPr>
        <b/>
        <sz val="11"/>
        <rFont val="Times New Roman"/>
        <family val="1"/>
        <charset val="204"/>
      </rPr>
      <t xml:space="preserve">Вижницький </t>
    </r>
    <r>
      <rPr>
        <sz val="11"/>
        <rFont val="Times New Roman"/>
        <family val="1"/>
        <charset val="204"/>
      </rPr>
      <t>(Вижницький, Путильський)</t>
    </r>
  </si>
  <si>
    <r>
      <rPr>
        <b/>
        <sz val="11"/>
        <rFont val="Times New Roman"/>
        <family val="1"/>
        <charset val="204"/>
      </rPr>
      <t xml:space="preserve">Вижницький </t>
    </r>
    <r>
      <rPr>
        <sz val="11"/>
        <rFont val="Times New Roman"/>
        <family val="1"/>
        <charset val="204"/>
      </rPr>
      <t>(Путильський)</t>
    </r>
  </si>
  <si>
    <r>
      <rPr>
        <b/>
        <sz val="11"/>
        <rFont val="Times New Roman"/>
        <family val="1"/>
        <charset val="204"/>
      </rPr>
      <t>Чернівецький</t>
    </r>
    <r>
      <rPr>
        <sz val="11"/>
        <rFont val="Times New Roman"/>
        <family val="1"/>
        <charset val="204"/>
      </rPr>
      <t xml:space="preserve"> (Глибоцький, Сторожинецький, Новоселицький, 
м. Чернівці)</t>
    </r>
  </si>
  <si>
    <t>Рішення № 97 від 23.09.2021</t>
  </si>
  <si>
    <t xml:space="preserve">Розпорядження від 01.10.2012 № 405, Розпорядження від 28.08.2019 № 188-р,  Розпорядження від 16.07.2019 
№ 188-р </t>
  </si>
  <si>
    <t>Розпорядження від 16.07.08 № 245, Розпорядження від 26.09.13 № 239, Розпорядження від24.09.07 № 437</t>
  </si>
  <si>
    <t xml:space="preserve">Розпорядження від 24.09.07 № 410, Розпорядження від 01.08.11 № 348, Розпорядження від 05.09.19 № 252, Розпорядження від 05.03.19 № 63 </t>
  </si>
  <si>
    <t xml:space="preserve">Розпорядження від 19.09.16 № 635, Розпорядження від 27.09.07 № 364, Розпорядження від14.08.20 № 118, Розпорядження від 01.10.07№ 302, Розпорядження від 21.09.11№ 320     </t>
  </si>
  <si>
    <r>
      <rPr>
        <b/>
        <sz val="11"/>
        <rFont val="Times New Roman"/>
        <family val="1"/>
        <charset val="204"/>
      </rPr>
      <t xml:space="preserve">Чернігівський </t>
    </r>
    <r>
      <rPr>
        <sz val="11"/>
        <rFont val="Times New Roman"/>
        <family val="1"/>
        <charset val="204"/>
      </rPr>
      <t>(Городнянський, Козелецький, Куликівський, Ріпкинський, Чернігівській)</t>
    </r>
  </si>
  <si>
    <r>
      <rPr>
        <b/>
        <sz val="11"/>
        <rFont val="Times New Roman"/>
        <family val="1"/>
        <charset val="204"/>
      </rPr>
      <t xml:space="preserve">Корюківський </t>
    </r>
    <r>
      <rPr>
        <sz val="11"/>
        <rFont val="Times New Roman"/>
        <family val="1"/>
        <charset val="204"/>
      </rPr>
      <t>(Корюківський, Менський, Сновський, Сосницький)</t>
    </r>
  </si>
  <si>
    <r>
      <rPr>
        <b/>
        <sz val="11"/>
        <rFont val="Times New Roman"/>
        <family val="1"/>
        <charset val="204"/>
      </rPr>
      <t xml:space="preserve">Новгород-Сіверський </t>
    </r>
    <r>
      <rPr>
        <sz val="11"/>
        <rFont val="Times New Roman"/>
        <family val="1"/>
        <charset val="204"/>
      </rPr>
      <t>(Новгород-Сіверський, Семенівський)</t>
    </r>
  </si>
  <si>
    <t xml:space="preserve">Розпорядження від 06.08.21 № 240 </t>
  </si>
  <si>
    <t>Розпорядження від 19.07.21 № 181</t>
  </si>
  <si>
    <t xml:space="preserve">Розпорядження від 26.11.19 № 250, Розпорядження від 13.10.08 № 373, Розпорядження від 30.09.08 № 398, Розпорядження від 03.12.13 № 367, Розпорядження від 05.12.08 № 543  </t>
  </si>
  <si>
    <t>Розпорядження від 22.08.08 № 327, Розпорядження від16.12.08 № 671, Розпорядження від 23.11.20 № 203, Розпорядження від 29.09.08 № 145</t>
  </si>
  <si>
    <t>Розпорядження від 29.09.08 № 306, Розпорядження від 13.10.08 № 301</t>
  </si>
  <si>
    <r>
      <t xml:space="preserve">Розпорядження від 05.10.10 № 390, Розпорядження від 04.10.16 № 438, Розпорядження від 23.01.18 № 26,  Розпорядження від 25.10.16 № 406,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Розпорядження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від18.10.10 № 173, Розпорядження від 26.10.16 № 185  </t>
    </r>
  </si>
  <si>
    <t>Розпорядження від 30.09.10 № 235, Розпорядження від 14.10.10 № 310</t>
  </si>
  <si>
    <t xml:space="preserve">Новгород-Сіверський </t>
  </si>
  <si>
    <t xml:space="preserve">Чернігівський </t>
  </si>
  <si>
    <t>Розпорядження від 30.09.10 № 236, Розпорядження від 28.02.11 № 52</t>
  </si>
  <si>
    <r>
      <t xml:space="preserve">Красноградський
</t>
    </r>
    <r>
      <rPr>
        <sz val="11"/>
        <rFont val="Times New Roman"/>
        <family val="1"/>
        <charset val="204"/>
      </rPr>
      <t>(Зачепилівський,  Кегичівський, Красноградський, Сахновщинський)</t>
    </r>
  </si>
  <si>
    <r>
      <t>Чугуївський</t>
    </r>
    <r>
      <rPr>
        <sz val="11"/>
        <rFont val="Times New Roman"/>
        <family val="1"/>
        <charset val="204"/>
      </rPr>
      <t xml:space="preserve">
(Вовчанський, Зміївський, Печенізький, Чугуївський)</t>
    </r>
  </si>
  <si>
    <r>
      <t xml:space="preserve">Богодухівський
</t>
    </r>
    <r>
      <rPr>
        <sz val="11"/>
        <rFont val="Times New Roman"/>
        <family val="1"/>
        <charset val="204"/>
      </rPr>
      <t>(Богодухівський, Валківський, Коломацький, Краснокутський)</t>
    </r>
  </si>
  <si>
    <r>
      <t xml:space="preserve">Ізюмський
</t>
    </r>
    <r>
      <rPr>
        <sz val="11"/>
        <rFont val="Times New Roman"/>
        <family val="1"/>
        <charset val="204"/>
      </rPr>
      <t>(Балаклійський,  Барвінківський. Борівський, Ізюмський,  м. Ізюм)</t>
    </r>
  </si>
  <si>
    <r>
      <t xml:space="preserve">Куп'янський
</t>
    </r>
    <r>
      <rPr>
        <sz val="11"/>
        <rFont val="Times New Roman"/>
        <family val="1"/>
        <charset val="204"/>
      </rPr>
      <t>(Дворічанський, Куп'янський, Шевченківський, 
м. Куп'янське)</t>
    </r>
  </si>
  <si>
    <r>
      <t xml:space="preserve">Лозівський
</t>
    </r>
    <r>
      <rPr>
        <sz val="11"/>
        <rFont val="Times New Roman"/>
        <family val="1"/>
        <charset val="204"/>
      </rPr>
      <t>(Близнюківський, Лозівський, Первомайський,</t>
    </r>
    <r>
      <rPr>
        <sz val="11"/>
        <color indexed="10"/>
        <rFont val="Times New Roman"/>
        <family val="1"/>
        <charset val="204"/>
      </rPr>
      <t xml:space="preserve">  
</t>
    </r>
    <r>
      <rPr>
        <sz val="11"/>
        <rFont val="Times New Roman"/>
        <family val="1"/>
        <charset val="204"/>
      </rPr>
      <t>м. Первомайськ, 
м. Лозове)</t>
    </r>
  </si>
  <si>
    <r>
      <t>Харківський</t>
    </r>
    <r>
      <rPr>
        <sz val="11"/>
        <rFont val="Times New Roman"/>
        <family val="1"/>
        <charset val="204"/>
      </rPr>
      <t xml:space="preserve">
(Нововодолазький, Харківський, м. Люботин)</t>
    </r>
  </si>
  <si>
    <t xml:space="preserve">Розпорядження від 05.05.2008 № 262; Розпорядження від 16.04.2009 № 221; Розпорядження від 12.10.2017 № 360; Розпорядження від 06.10.2016 № 491 </t>
  </si>
  <si>
    <t xml:space="preserve">Розпорядження від 05.05.2008 № 262; Розпорядження від 16.04.2009 № 221 </t>
  </si>
  <si>
    <t>Розпорядження від 05.05.2008 № 262; Розпорядження від 16.04.2009 № 221</t>
  </si>
  <si>
    <r>
      <t xml:space="preserve">Куп'янський
</t>
    </r>
    <r>
      <rPr>
        <sz val="11"/>
        <rFont val="Times New Roman"/>
        <family val="1"/>
        <charset val="204"/>
      </rPr>
      <t>(Дворічанський)</t>
    </r>
  </si>
  <si>
    <t xml:space="preserve">                        ХВОРОБИ та ФІТОНЕМАТОДИ</t>
  </si>
  <si>
    <r>
      <t xml:space="preserve">Богодухівський
</t>
    </r>
    <r>
      <rPr>
        <sz val="11"/>
        <rFont val="Times New Roman"/>
        <family val="1"/>
        <charset val="204"/>
      </rPr>
      <t>(Богодухівський, Валківський, Золочівський, Коломацький, Краснокутський)</t>
    </r>
  </si>
  <si>
    <r>
      <t xml:space="preserve">Куп'янський
</t>
    </r>
    <r>
      <rPr>
        <sz val="11"/>
        <rFont val="Times New Roman"/>
        <family val="1"/>
        <charset val="204"/>
      </rPr>
      <t>(Великобурлуцький, Дворічанський, Куп'янський, Шевченківський, 
м. Куп'янськ)</t>
    </r>
  </si>
  <si>
    <r>
      <t xml:space="preserve">Лозівський
</t>
    </r>
    <r>
      <rPr>
        <sz val="11"/>
        <rFont val="Times New Roman"/>
        <family val="1"/>
        <charset val="204"/>
      </rPr>
      <t>(Близнюківський, Лозівський, Первомайський, 
м. Лозове, 
м. Первомайськ)</t>
    </r>
  </si>
  <si>
    <r>
      <t>Харківський</t>
    </r>
    <r>
      <rPr>
        <sz val="11"/>
        <rFont val="Times New Roman"/>
        <family val="1"/>
        <charset val="204"/>
      </rPr>
      <t xml:space="preserve">
(Дергачівський, Нововодолазький, Харківський, м. Харків,
 м. Люботин)</t>
    </r>
  </si>
  <si>
    <r>
      <t>Чугуївський</t>
    </r>
    <r>
      <rPr>
        <sz val="11"/>
        <rFont val="Times New Roman"/>
        <family val="1"/>
        <charset val="204"/>
      </rPr>
      <t xml:space="preserve">
( Вовчанський, Зміївський, Печенізький, Чугуївський, м. Чугуїв)</t>
    </r>
  </si>
  <si>
    <t xml:space="preserve">Розпорядження від 05.05.2008 № 262; Розпорядження від 16.04.2009 № 221; Розпорядження від 11.11.2009 № 313 </t>
  </si>
  <si>
    <t xml:space="preserve">Розпорядження від 05.05.2008 № 262; Розпорядження від 16.04.2009 № 221; Розпорядження від 17.11.2009 № 340 </t>
  </si>
  <si>
    <t xml:space="preserve">Розпорядження від 05.05.2008 № 262; Розпорядження від 16.04.2009 № 221;  Розпорядження від 27.10.2009 № 514 </t>
  </si>
  <si>
    <t xml:space="preserve">Розпорядження від 08.07.2002 №179 </t>
  </si>
  <si>
    <r>
      <t xml:space="preserve">Ізюмський
</t>
    </r>
    <r>
      <rPr>
        <sz val="11"/>
        <rFont val="Times New Roman"/>
        <family val="1"/>
        <charset val="204"/>
      </rPr>
      <t>(Балаклійський,  Барвінківський. Борівський, Ізюмський)</t>
    </r>
  </si>
  <si>
    <r>
      <t xml:space="preserve">Куп'янський
</t>
    </r>
    <r>
      <rPr>
        <sz val="11"/>
        <rFont val="Times New Roman"/>
        <family val="1"/>
        <charset val="204"/>
      </rPr>
      <t>(Великобурлуцький, Дворічанський, Куп'янський, Шевченківський)</t>
    </r>
  </si>
  <si>
    <r>
      <t xml:space="preserve">Лозівський
</t>
    </r>
    <r>
      <rPr>
        <sz val="11"/>
        <rFont val="Times New Roman"/>
        <family val="1"/>
        <charset val="204"/>
      </rPr>
      <t>(Близнюківський, Лозівський, Первомайський)</t>
    </r>
  </si>
  <si>
    <r>
      <t>Чугуївський</t>
    </r>
    <r>
      <rPr>
        <sz val="11"/>
        <rFont val="Times New Roman"/>
        <family val="1"/>
        <charset val="204"/>
      </rPr>
      <t xml:space="preserve">
( Вовчанський, Зміївський, Печенізький, Чугуївський)</t>
    </r>
  </si>
  <si>
    <t xml:space="preserve">Розпорядження від 05.05.2008 № 262; Рзпорядження від 16.04.2009 № 221 </t>
  </si>
  <si>
    <r>
      <t>Харківський</t>
    </r>
    <r>
      <rPr>
        <sz val="11"/>
        <rFont val="Times New Roman"/>
        <family val="1"/>
        <charset val="204"/>
      </rPr>
      <t xml:space="preserve">
(Дергачівський, Нововодолазький, Харківський,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м. Харків, 
м. Люботин)</t>
    </r>
  </si>
  <si>
    <r>
      <t xml:space="preserve">Вознесенський </t>
    </r>
    <r>
      <rPr>
        <sz val="11"/>
        <rFont val="Times New Roman"/>
        <family val="1"/>
        <charset val="204"/>
      </rPr>
      <t>(Веселинівський, Вознесенський)</t>
    </r>
  </si>
  <si>
    <r>
      <t xml:space="preserve">Миколаївський </t>
    </r>
    <r>
      <rPr>
        <sz val="11"/>
        <rFont val="Times New Roman"/>
        <family val="1"/>
        <charset val="204"/>
      </rPr>
      <t>(Березанський, Вітовський)</t>
    </r>
  </si>
  <si>
    <t>Розпорядження від 04.09.2019 № 152, Розпорядження від 16.08.2019 № 144, Розпорядження від 06.08.2007 №398-р, Розпорядження від 03.09.2019 №123-р</t>
  </si>
  <si>
    <t xml:space="preserve">Розпорядження від 17.08.2018 №188, Розпорядження від 16.09.2019 №139-р, Розпорядження від 19.09.2019 №141-р, Розпорядження від 19.09.2019 №142-р  Розпорядженя від 18.09.2020 №151-р, Розпорядження від 16.09.2019 №179-р </t>
  </si>
  <si>
    <r>
      <t xml:space="preserve">Первомайський </t>
    </r>
    <r>
      <rPr>
        <sz val="11"/>
        <rFont val="Times New Roman"/>
        <family val="1"/>
        <charset val="204"/>
      </rPr>
      <t>(Арбузинський, Врадіївський, Первомайський)</t>
    </r>
  </si>
  <si>
    <t xml:space="preserve">Вознесенський </t>
  </si>
  <si>
    <r>
      <t xml:space="preserve">Миколаївський </t>
    </r>
    <r>
      <rPr>
        <sz val="11"/>
        <rFont val="Times New Roman"/>
        <family val="1"/>
        <charset val="204"/>
      </rPr>
      <t>(Березанський, Миколаївський, Очаківський)</t>
    </r>
  </si>
  <si>
    <t>Розпорядження від 20.09.2021 
№ 113-р</t>
  </si>
  <si>
    <t xml:space="preserve">Розпорядження від 09.09.2014 № 288, Розпорядження від 03.10.2014 № 160   </t>
  </si>
  <si>
    <r>
      <rPr>
        <b/>
        <sz val="11"/>
        <rFont val="Times New Roman"/>
        <family val="1"/>
        <charset val="204"/>
      </rPr>
      <t>Баштанський</t>
    </r>
    <r>
      <rPr>
        <sz val="11"/>
        <rFont val="Times New Roman"/>
        <family val="1"/>
        <charset val="204"/>
      </rPr>
      <t xml:space="preserve"> (Баштанський, Березнегуватський, Казанківський, Новобузький, Снігурівський)</t>
    </r>
  </si>
  <si>
    <r>
      <rPr>
        <b/>
        <sz val="11"/>
        <rFont val="Times New Roman"/>
        <family val="1"/>
        <charset val="204"/>
      </rPr>
      <t xml:space="preserve">Вознесенський </t>
    </r>
    <r>
      <rPr>
        <sz val="11"/>
        <rFont val="Times New Roman"/>
        <family val="1"/>
        <charset val="204"/>
      </rPr>
      <t>(Братський, Веселинівський, Вознесенський, Доманівський, Єланецький)</t>
    </r>
  </si>
  <si>
    <r>
      <rPr>
        <b/>
        <sz val="11"/>
        <rFont val="Times New Roman"/>
        <family val="1"/>
        <charset val="204"/>
      </rPr>
      <t xml:space="preserve">Первомайський </t>
    </r>
    <r>
      <rPr>
        <sz val="11"/>
        <rFont val="Times New Roman"/>
        <family val="1"/>
        <charset val="204"/>
      </rPr>
      <t>(Арбузинський, Врадіївський, Кривоозерський, Первомайський)</t>
    </r>
  </si>
  <si>
    <r>
      <rPr>
        <b/>
        <sz val="11"/>
        <rFont val="Times New Roman"/>
        <family val="1"/>
        <charset val="204"/>
      </rPr>
      <t xml:space="preserve">Миколаївський </t>
    </r>
    <r>
      <rPr>
        <sz val="11"/>
        <rFont val="Times New Roman"/>
        <family val="1"/>
        <charset val="204"/>
      </rPr>
      <t>(Березанський, Вітовський, Миколаївський, Новоодеський, Очаківський, 
м. Миколаїв)</t>
    </r>
  </si>
  <si>
    <t xml:space="preserve">Розпорядження від 08.10.2002 № 464-р, Розпорядження від 17.11.2005 № 716-р, Розпорядження від 23.10.2006 № 605-р,  Розпорядження від 28.07.2008 № 351-р, Розпорядження від 28.09.2009 № 565-р, Розпорядження від 22.09.2009 № 546-р  Розпорядження від 24.09.2020 № 218-р, Розпорядження від 15.10.1991 № 201,    Розпорядження від 28.09.2001 № 1-255,  Розпорядження від 08.10.2003 № 432,  Розпорядження від 15.10.2004 № 749,  Розпорядження від 31.10.2005 № 664,  Розпорядження від 18.08.2008 № 479,  Розпорядження від 23.06.2009 № 414,  Розпорядження від 16.09.2009 № 565, Розпорядження від 12.09.2002 № 409-р,  Розпорядження від 10.09.2009 № 548-р, Розпорядження від 12.09.2019 № 180-р, Розпорядження від 01.09.2011 № 447-р, Розпорядження від 18.09.2007 № 576-р, Розпорядження від 05.08.2008 № 379-р,  Розпорядження від 27.07.2009 № 321-р </t>
  </si>
  <si>
    <t xml:space="preserve">Розпорядження від 23.09.2011 № 333-р, Розпорядження від 11.09.2002 № 456-р,   Розпорядження від 11.12.2002 № 665-р, Розпорядження від 20.04.2004 № 302-р,  Розпорядження від 18.10.2004 № 608,  Розпорядження від 16.10.2006 № 385-р, Розпорядження від 01.08.2008 № 310-р, Розпорядження від 30.07.2009 № 313-р, Розпорядження від 06.09.2002 № 175-р,  Розпорядження від 04.11.2002 № 409-р, Розпорядження від 10.10.2003 № 542-р, Розпорядження від 07.10.2004 № 494-р,  Розпорядження від 14.10.2005 № 410-р, Розпорядження від 17.10.2007 № 458-р, Розпорядження від 18.09.2006 № 404-р, Розпорядження від 14.07.2009 № 273-р, Розпорядження від 20.11.1990 № 144, Розпорядження від 22.11.1996 № 251, Розпорядження від 23.10.2001 № 236, Розпорядження від 04.11.2002 № 368,   Розпорядження від 02.10.2003 № 517, Розпорядження від 16.09.2009 № 366, Розпорядження від 08.07.2009 № 263-р, Розпорядження від 14.09.2009 № 354-р, Розпорядження від 17.09.2009 № 360-р  Розпорядження від 28.09.2020 № 195-р  </t>
  </si>
  <si>
    <t xml:space="preserve">Розпорядження від 28.08.2003 № 812, Розпорядження від 15.07.2009 № 719, Розпорядження від 15.07.2009 № 718, Розпорядження від 14.08.2019 № 164, Розпорядження від 10.12.1999 № 535-р, Розпорядження від 17.07.2003 № 324,  Розпорядження від 06.09.2004 № 407-р,  Розпорядження від 10.09.2008 № 684-р, Розпорядження від 23.09.2009 № 677-р,  Розпорядження від 23.09.2009 № 676-р, Розпорядження від 12.09.2011 № 403-р, Розпорядження від 04.10.2002 № 623-р,  Розпорядження від 22.10.2004 № 922-р, Розпорядження від 09.11.2005 № 756-р, Розпорядження від 04.08.2006 № 528-р,  Розпорядження від 19.10.2006 № 686-р,  Розпорядження від 11.10.2007 № 821-р, Розпорядження від 10.08.2009 № 589-р, Розпорядження від 25.08.2009 № 604-р,  Розпорядження від 25.08.2009 № 603-р, Розпорядження від 25.08.2009 № 602-р, Розпорядження від 13.07.2010 № 455-р, Розпорядження від 13.07.2010 № 454-р,  Розпорядження від 13.07.2010 № 453-р, Розпорядження від 13.10.2011 № 318, Розпорядження від 24.10.2008 № 426-р, Розпорядження від 01.07.2010 № 205-р   </t>
  </si>
  <si>
    <t xml:space="preserve">Розпорядження від 29.07.2011 № 259, Розпорядження від 18.10.2011 № 396-р, 
Розпорядження від 12.12.2011 №390, Розпорядження від 18.10.1990 № 219,  Розпорядження від 24.10.1990 № 474,  Розпорядження від 11.11.1996 № 338,  Розпорядження від 28.12.1999 № 254,  Розпорядження від 13.11.2001 №223-р,  Розпорядження від 05.11.2002 №309-р, Розпорядження від 22.10.2003 №328-р,  Розпорядження від 24.10.2005 №315-р,   Розпорядження від 02.10.2007 №392-р,  Розпорядження від 25.07.2008 №253-р, Розпорядження  від 24.06.2009 №189-р </t>
  </si>
  <si>
    <t xml:space="preserve">Розпорядження від 25.06.2009 №427-р, Розпорядження від 24.06.2009 №441-р </t>
  </si>
  <si>
    <t>Розпорядження від 01.08.2008 №312-р</t>
  </si>
  <si>
    <r>
      <rPr>
        <b/>
        <sz val="11"/>
        <rFont val="Times New Roman"/>
        <family val="1"/>
        <charset val="204"/>
      </rPr>
      <t>Баштанський</t>
    </r>
    <r>
      <rPr>
        <sz val="11"/>
        <rFont val="Times New Roman"/>
        <family val="1"/>
        <charset val="204"/>
      </rPr>
      <t xml:space="preserve"> (Баштанський, Новобузький)</t>
    </r>
  </si>
  <si>
    <r>
      <rPr>
        <b/>
        <sz val="11"/>
        <rFont val="Times New Roman"/>
        <family val="1"/>
        <charset val="204"/>
      </rPr>
      <t xml:space="preserve">Вознесенський </t>
    </r>
    <r>
      <rPr>
        <sz val="11"/>
        <rFont val="Times New Roman"/>
        <family val="1"/>
        <charset val="204"/>
      </rPr>
      <t>(Веселинівський)</t>
    </r>
  </si>
  <si>
    <r>
      <rPr>
        <b/>
        <sz val="11"/>
        <rFont val="Times New Roman"/>
        <family val="1"/>
        <charset val="204"/>
      </rPr>
      <t xml:space="preserve">Миколаївський </t>
    </r>
    <r>
      <rPr>
        <sz val="11"/>
        <rFont val="Times New Roman"/>
        <family val="1"/>
        <charset val="204"/>
      </rPr>
      <t>(Вітовський, Очаківський)</t>
    </r>
  </si>
  <si>
    <r>
      <rPr>
        <b/>
        <sz val="11"/>
        <rFont val="Times New Roman"/>
        <family val="1"/>
        <charset val="204"/>
      </rPr>
      <t xml:space="preserve">Первомайський </t>
    </r>
    <r>
      <rPr>
        <sz val="11"/>
        <rFont val="Times New Roman"/>
        <family val="1"/>
        <charset val="204"/>
      </rPr>
      <t>(Арбузинський, Врадіївський)</t>
    </r>
  </si>
  <si>
    <t>Розпорядження від 10.09.2008 №684-р, Розпорядження від 03.10.2008 № 387,  Розпорядження від 19.08.2010 № 102</t>
  </si>
  <si>
    <t xml:space="preserve">Розпорядження від 30.09.2020 № 176,  Розпорядження від 30.09.2020 № 177, Розпорядження від 31.07.2008 №346-р,   Розпорядження від 23.08.2008 №389-р </t>
  </si>
  <si>
    <t xml:space="preserve">Розпорядження від 17.07.2021 
№ 207-р </t>
  </si>
  <si>
    <r>
      <rPr>
        <b/>
        <sz val="11"/>
        <rFont val="Times New Roman"/>
        <family val="1"/>
        <charset val="204"/>
      </rPr>
      <t>Миколаївський</t>
    </r>
    <r>
      <rPr>
        <sz val="11"/>
        <rFont val="Times New Roman"/>
        <family val="1"/>
        <charset val="204"/>
      </rPr>
      <t xml:space="preserve">
 (м. Миколаїв)</t>
    </r>
  </si>
  <si>
    <t>Розпорядження від 20.08.2021 № 275, Розпорядження від 23.12.2021 № 375</t>
  </si>
  <si>
    <t>Розпорядження від 22.12.2021 № 541</t>
  </si>
  <si>
    <t xml:space="preserve">Розпорядження від 20.08.2021 № 102,
Розпорядження від 06.12.2021 № 201 </t>
  </si>
  <si>
    <t>Розпорядження від 23.12.2021 № 375</t>
  </si>
  <si>
    <t>Розпорядження від 20.12.2021 № 351</t>
  </si>
  <si>
    <t>Розпорядження від 06.12.2021 № 201</t>
  </si>
  <si>
    <t>Розпорядження від 08.09.2003 № 368-р,  Розпорядження від 08.09.2003 № 568, Розпорядження від 06.11.2012 № 703, Розпорядження від 02.10.2017 № 346</t>
  </si>
  <si>
    <t>Розпорядження від 26.10.2020 № 814</t>
  </si>
  <si>
    <t>Розпорядження від 07.09.2021 № 138, Розпорядження від 15.09.2021 № 147</t>
  </si>
  <si>
    <t xml:space="preserve">Розпорядження від 13.09.11 № 485
Розпорядження від 20.11.13 № 346
Розпорядження від 15.10.10 № 488
19.09.11 № 470
12.11.13 № 440
18.09.15 № 335
14.10.13 № 379
21.10.10 №360-р
</t>
  </si>
  <si>
    <t xml:space="preserve">Розпорядження від 23.10.01 № 357
Розпорядження від 24.09.07 № 1117
Розпорядження від 05.10.01 № 510
Розпорядження від 29.10.01 № 426
Розпорядження від 17.10.01 № 511
Розпорядження від 08.10.01 № 264 -р
Розпорядження від 09.10.01 № 416
Розпорядження від 20.07.09 № 249
Розпорядження від 21.07.10 № 268
Розпорядження від 10.08. 10 № 319
Розпорядження від 19.07.12 № 151-р
Розпорядження від 09.10.07 № 463-р
</t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</si>
  <si>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(Великолепетиський, Верхньорогачицький, Горностаївський, Чаплинський, 
м.Каховка)</t>
    </r>
  </si>
  <si>
    <t xml:space="preserve">Розпорядження від 23.10.2007 № 744
Розпорядження від 24.09.2007 № 1117
Розпорядження від 16.07.2007 № 271      Розпорядження від 19.07.2012 №151-р
</t>
  </si>
  <si>
    <t xml:space="preserve">Розпорядження від 16.05.2016 № 189
Розпорядження від 24.09.2020 № 196
Розпорядження від 17.05.2016 № 100
Розпорядження від 25.09.2015 № 340
</t>
  </si>
  <si>
    <t xml:space="preserve">Розпорядження від 23.10.2007 № 744
Розпорядження від 24.09.2007 № 1117
</t>
  </si>
  <si>
    <t>Розпорядження від 29.11.2021 № 211</t>
  </si>
  <si>
    <t xml:space="preserve">Розпорядження від 14.09.2021 № 189 </t>
  </si>
  <si>
    <t xml:space="preserve">Розпорядження від 13.09.2021 № 347 </t>
  </si>
  <si>
    <t>Розпорядження  від 10.09.2021 № 162</t>
  </si>
  <si>
    <t xml:space="preserve">Розпорядження від 10.09.2021 № 267 </t>
  </si>
  <si>
    <t xml:space="preserve">Розпорядження від 09.09.2021 № 279 </t>
  </si>
  <si>
    <t>Розпорядження від 24.12.2021 № 258</t>
  </si>
  <si>
    <t>Розпорядження від 23.11.2021 № 206</t>
  </si>
  <si>
    <r>
      <rPr>
        <b/>
        <sz val="12"/>
        <rFont val="Times New Roman"/>
        <family val="1"/>
        <charset val="204"/>
      </rPr>
      <t>Бахмутський</t>
    </r>
    <r>
      <rPr>
        <sz val="12"/>
        <rFont val="Times New Roman"/>
        <family val="1"/>
        <charset val="204"/>
      </rPr>
      <t xml:space="preserve"> 
(м. Бахмут)</t>
    </r>
  </si>
  <si>
    <t>Розпорядження від 14.08.2020 № 175 рр</t>
  </si>
  <si>
    <t>Розпорядження  від 09.09.2021 № 278</t>
  </si>
  <si>
    <t>Маріупольський</t>
  </si>
  <si>
    <r>
      <t xml:space="preserve">Одеський </t>
    </r>
    <r>
      <rPr>
        <sz val="11"/>
        <color indexed="8"/>
        <rFont val="Times New Roman"/>
        <family val="1"/>
        <charset val="204"/>
      </rPr>
      <t>(м.Чорноморськ)</t>
    </r>
  </si>
  <si>
    <r>
      <rPr>
        <b/>
        <sz val="11"/>
        <rFont val="Times New Roman"/>
        <family val="1"/>
        <charset val="204"/>
      </rPr>
      <t>Запорізький</t>
    </r>
    <r>
      <rPr>
        <sz val="11"/>
        <rFont val="Times New Roman"/>
        <family val="1"/>
        <charset val="204"/>
      </rPr>
      <t xml:space="preserve"> (Вільнянський, Запорізький, Новомиколаївський)</t>
    </r>
  </si>
  <si>
    <r>
      <t xml:space="preserve">Розпоряджен-ня від 24.10.2005 № 642; </t>
    </r>
    <r>
      <rPr>
        <sz val="11"/>
        <color indexed="8"/>
        <rFont val="Times New Roman"/>
        <family val="1"/>
        <charset val="204"/>
      </rPr>
      <t>Розпорядження від 15.09.2020 № 349;  Розпорядження від 14.09.2020 № 135</t>
    </r>
  </si>
  <si>
    <r>
      <t>Розпорядження від 17.11.2011 № 511 - (</t>
    </r>
    <r>
      <rPr>
        <i/>
        <sz val="11"/>
        <color indexed="8"/>
        <rFont val="Times New Roman"/>
        <family val="1"/>
        <charset val="204"/>
      </rPr>
      <t>ділянка лісосмуги автотраси Токмак-Василівка)</t>
    </r>
    <r>
      <rPr>
        <sz val="11"/>
        <color indexed="8"/>
        <rFont val="Times New Roman"/>
        <family val="1"/>
        <charset val="204"/>
      </rPr>
      <t>,</t>
    </r>
    <r>
      <rPr>
        <i/>
        <sz val="11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Розпорядження від 16.09.2020 № 181</t>
    </r>
  </si>
  <si>
    <r>
      <t>Розпорядження від 31.08.2020 № 333;  Ропорядження від 29.09.2008 № 900;  Розпорядження від 11.12.2008 № 325; Розпорядження від 23.08.2000  № 728 - (</t>
    </r>
    <r>
      <rPr>
        <i/>
        <sz val="11"/>
        <rFont val="Times New Roman"/>
        <family val="1"/>
        <charset val="204"/>
      </rPr>
      <t>Таврійська, Комишуваська СТГ)</t>
    </r>
  </si>
  <si>
    <t xml:space="preserve">Розпорядження від 18.09.2020  № 258; Розпорядження від 07.09.2020 № 184;  Розпорядження від 27.10.2008 № 766-р   </t>
  </si>
  <si>
    <r>
      <rPr>
        <b/>
        <sz val="11"/>
        <rFont val="Times New Roman"/>
        <family val="1"/>
        <charset val="204"/>
      </rPr>
      <t xml:space="preserve">Мелітопольський </t>
    </r>
    <r>
      <rPr>
        <sz val="11"/>
        <rFont val="Times New Roman"/>
        <family val="1"/>
        <charset val="204"/>
      </rPr>
      <t>(Якимівський, Приазовський, 
м. Мелітополь)</t>
    </r>
  </si>
  <si>
    <r>
      <rPr>
        <b/>
        <sz val="11"/>
        <color indexed="8"/>
        <rFont val="Times New Roman"/>
        <family val="1"/>
        <charset val="204"/>
      </rPr>
      <t xml:space="preserve">Пологівський </t>
    </r>
    <r>
      <rPr>
        <sz val="11"/>
        <color indexed="8"/>
        <rFont val="Times New Roman"/>
        <family val="1"/>
        <charset val="204"/>
      </rPr>
      <t>(Більмацький, Оріхівський, Розівський, Токмацький, 
м.Токмак)</t>
    </r>
  </si>
  <si>
    <r>
      <rPr>
        <sz val="11"/>
        <color indexed="8"/>
        <rFont val="Times New Roman"/>
        <family val="1"/>
        <charset val="204"/>
      </rPr>
      <t>Розпорядження від 18.09.2020  № 260;  Розпорядження від 09.11.2020 № 189; Розпорядження від 23.08.2000  № 728 - (</t>
    </r>
    <r>
      <rPr>
        <i/>
        <sz val="11"/>
        <rFont val="Times New Roman"/>
        <family val="1"/>
        <charset val="204"/>
      </rPr>
      <t>Малотокмачанська СТГ, Оріхівська МТГ, Преображенська СТГ)</t>
    </r>
    <r>
      <rPr>
        <sz val="11"/>
        <rFont val="Times New Roman"/>
        <family val="1"/>
        <charset val="204"/>
      </rPr>
      <t>,</t>
    </r>
    <r>
      <rPr>
        <sz val="11"/>
        <color indexed="10"/>
        <rFont val="Times New Roman"/>
        <family val="1"/>
        <charset val="204"/>
      </rPr>
      <t xml:space="preserve"> 
</t>
    </r>
    <r>
      <rPr>
        <sz val="11"/>
        <color indexed="8"/>
        <rFont val="Times New Roman"/>
        <family val="1"/>
        <charset val="204"/>
      </rPr>
      <t>Розпорядження від 09.10.2020 № 215; Розпорядження від 17.06.1982 № 145; Розпорядження від 17.11.2011 № 511</t>
    </r>
  </si>
  <si>
    <r>
      <rPr>
        <b/>
        <sz val="11"/>
        <rFont val="Times New Roman"/>
        <family val="1"/>
        <charset val="204"/>
      </rPr>
      <t xml:space="preserve">Мелітопольський </t>
    </r>
    <r>
      <rPr>
        <sz val="11"/>
        <rFont val="Times New Roman"/>
        <family val="1"/>
        <charset val="204"/>
      </rPr>
      <t>(Якимівський)</t>
    </r>
  </si>
  <si>
    <r>
      <rPr>
        <b/>
        <sz val="11"/>
        <rFont val="Times New Roman"/>
        <family val="1"/>
        <charset val="204"/>
      </rPr>
      <t xml:space="preserve">Пологівський </t>
    </r>
    <r>
      <rPr>
        <sz val="11"/>
        <rFont val="Times New Roman"/>
        <family val="1"/>
        <charset val="204"/>
      </rPr>
      <t>(Гуляйпільський, Токмацький, Пологівський)</t>
    </r>
  </si>
  <si>
    <t>Розпорядження від 12.10.2021 № 266</t>
  </si>
  <si>
    <t xml:space="preserve">Ропорядження від 29.07.2020 № 274; Розпорядження від 30.09.2019 № 349; Розпорядження від 15.09.2020 № 209; Розпорядження від 30.10.2019 № 185; Розпорядження від 19.08.2020 № 164; Розпорядження від 18.09.2020 № 180 </t>
  </si>
  <si>
    <t>Розпорядження від 23.10.2020 № 242; Розпорядження від 08.09.2020 № 134; Розпорядження від 21.08.2020 № 327</t>
  </si>
  <si>
    <t>Розпорядження від 05.10.2021 № 340</t>
  </si>
  <si>
    <t>Розпорядження від 16.10.2018 № 488;   Розпорядження від 02.10.2019 № 330; Розпорядження від 18.10.2019 № 252</t>
  </si>
  <si>
    <t>Розпорядження від 26.10.2018 № 392; Розпорядження від 17.11.2020 № 254</t>
  </si>
  <si>
    <t xml:space="preserve">Мелітопольський </t>
  </si>
  <si>
    <r>
      <rPr>
        <b/>
        <sz val="11"/>
        <rFont val="Times New Roman"/>
        <family val="1"/>
        <charset val="204"/>
      </rPr>
      <t xml:space="preserve">Пологівський </t>
    </r>
    <r>
      <rPr>
        <sz val="11"/>
        <rFont val="Times New Roman"/>
        <family val="1"/>
        <charset val="204"/>
      </rPr>
      <t>(Гуляйпільський)</t>
    </r>
  </si>
  <si>
    <t>Розпорядження від 26.12.2018 № 403; Розпорядження від  05.10.2001 № 346</t>
  </si>
  <si>
    <t>Розпорядження від 16.10.2018 № 488</t>
  </si>
  <si>
    <t>Розпорядження від  08.11.2018 № 457; Розпорядження від 26.10.2018 № 392</t>
  </si>
  <si>
    <r>
      <rPr>
        <b/>
        <sz val="11"/>
        <rFont val="Times New Roman"/>
        <family val="1"/>
        <charset val="204"/>
      </rPr>
      <t xml:space="preserve">Бердянський </t>
    </r>
    <r>
      <rPr>
        <sz val="11"/>
        <rFont val="Times New Roman"/>
        <family val="1"/>
        <charset val="204"/>
      </rPr>
      <t>(Приморський, Чернігівський)</t>
    </r>
  </si>
  <si>
    <r>
      <rPr>
        <b/>
        <sz val="11"/>
        <rFont val="Times New Roman"/>
        <family val="1"/>
        <charset val="204"/>
      </rPr>
      <t xml:space="preserve">Василівський </t>
    </r>
    <r>
      <rPr>
        <sz val="11"/>
        <rFont val="Times New Roman"/>
        <family val="1"/>
        <charset val="204"/>
      </rPr>
      <t>(Великобілозірський, Кам'янко-Дніпровський, Михайлівський)</t>
    </r>
  </si>
  <si>
    <r>
      <rPr>
        <b/>
        <sz val="11"/>
        <rFont val="Times New Roman"/>
        <family val="1"/>
        <charset val="204"/>
      </rPr>
      <t xml:space="preserve">Мелітопольський </t>
    </r>
    <r>
      <rPr>
        <sz val="11"/>
        <rFont val="Times New Roman"/>
        <family val="1"/>
        <charset val="204"/>
      </rPr>
      <t>(Веселівський, Якимівський, м.Мелітополь)</t>
    </r>
  </si>
  <si>
    <r>
      <rPr>
        <b/>
        <sz val="11"/>
        <rFont val="Times New Roman"/>
        <family val="1"/>
        <charset val="204"/>
      </rPr>
      <t xml:space="preserve">Пологівський </t>
    </r>
    <r>
      <rPr>
        <sz val="11"/>
        <rFont val="Times New Roman"/>
        <family val="1"/>
        <charset val="204"/>
      </rPr>
      <t>(Більмацький, Оріхівський, Гуляйпільський, Розівський, 
м. Токмак)</t>
    </r>
  </si>
  <si>
    <t xml:space="preserve"> Розпорядження від 03.11.2021 № 280 </t>
  </si>
  <si>
    <t>Розпорядження від 02.11.2011 № 788;  Розпорядження від 19.10.2020 № 389; Розпорядження від 01.11.2013 № 366</t>
  </si>
  <si>
    <t>Розпорядження від 30.09.2021 № 351; Розпорядження від 02.04.2021 № 150</t>
  </si>
  <si>
    <t>Розпорядження від 05.03.2012 № 170; Розпорядження від 27.09.2002 № 264; Розпорядження від 30.09.2002 № 387; Розпорядження від 06.09.2019 № 182</t>
  </si>
  <si>
    <r>
      <t>Розпорядження від  16.08.2007 № 847;                             Розпорядження від 07.08.2012 № 432;                    Розпорядження від 23.08.2000 № 728 - (</t>
    </r>
    <r>
      <rPr>
        <i/>
        <sz val="11"/>
        <rFont val="Times New Roman"/>
        <family val="1"/>
        <charset val="204"/>
      </rPr>
      <t xml:space="preserve">Таврійська СТГ, Комишуваська СТГ), </t>
    </r>
    <r>
      <rPr>
        <sz val="11"/>
        <rFont val="Times New Roman"/>
        <family val="1"/>
        <charset val="204"/>
      </rPr>
      <t xml:space="preserve"> 
Розпорядження від 15.08.2012 № 264</t>
    </r>
  </si>
  <si>
    <t>Розпорядження від 24.09.2021 № 333</t>
  </si>
  <si>
    <t xml:space="preserve">Розпорядження від 06.11.2020 № 313, Розпорядження від 06.11.2020 № 314, Розпорядження від 06.11.2020 № 315; Розпорядження від 06.11.2020 № 316, Розпорядження від 06.11.2020 № 317, Розпорядження від 06.11.2020 № 318; Розпорядження від 04.12.2012 № 323; Розпорядження від 29.10.2020 № 138, Розпорядження від 05.12.2011 № 663; Розпорядження від 27.10.2008 № 767-р </t>
  </si>
  <si>
    <t>Розпорядження від 26.10.2021 № 282; Розпорядження від 30.03.2021 № 60; Розпорядження від 29.11.2021 № 325</t>
  </si>
  <si>
    <r>
      <rPr>
        <b/>
        <sz val="11"/>
        <rFont val="Times New Roman"/>
        <family val="1"/>
        <charset val="204"/>
      </rPr>
      <t xml:space="preserve">Василівський </t>
    </r>
    <r>
      <rPr>
        <sz val="11"/>
        <rFont val="Times New Roman"/>
        <family val="1"/>
        <charset val="204"/>
      </rPr>
      <t>(Михайлівський)</t>
    </r>
  </si>
  <si>
    <r>
      <rPr>
        <b/>
        <sz val="11"/>
        <rFont val="Times New Roman"/>
        <family val="1"/>
        <charset val="204"/>
      </rPr>
      <t xml:space="preserve">Мелітопольський </t>
    </r>
    <r>
      <rPr>
        <sz val="11"/>
        <rFont val="Times New Roman"/>
        <family val="1"/>
        <charset val="204"/>
      </rPr>
      <t>(Веселівський, Якимівський)</t>
    </r>
  </si>
  <si>
    <r>
      <rPr>
        <b/>
        <sz val="11"/>
        <rFont val="Times New Roman"/>
        <family val="1"/>
        <charset val="204"/>
      </rPr>
      <t xml:space="preserve">Бердянський </t>
    </r>
    <r>
      <rPr>
        <sz val="11"/>
        <rFont val="Times New Roman"/>
        <family val="1"/>
        <charset val="204"/>
      </rPr>
      <t>(Приморський)</t>
    </r>
  </si>
  <si>
    <r>
      <rPr>
        <b/>
        <sz val="11"/>
        <rFont val="Times New Roman"/>
        <family val="1"/>
        <charset val="204"/>
      </rPr>
      <t xml:space="preserve">Пологівський </t>
    </r>
    <r>
      <rPr>
        <sz val="11"/>
        <rFont val="Times New Roman"/>
        <family val="1"/>
        <charset val="204"/>
      </rPr>
      <t>(Токмацький)</t>
    </r>
  </si>
  <si>
    <t>Розпорядження від 30.03.2021 № 121</t>
  </si>
  <si>
    <r>
      <rPr>
        <b/>
        <sz val="11"/>
        <rFont val="Times New Roman"/>
        <family val="1"/>
        <charset val="204"/>
      </rPr>
      <t xml:space="preserve">Василівський </t>
    </r>
    <r>
      <rPr>
        <sz val="11"/>
        <rFont val="Times New Roman"/>
        <family val="1"/>
        <charset val="204"/>
      </rPr>
      <t>(Великобілозерський, Кам'янсько-Дніпровський)</t>
    </r>
  </si>
  <si>
    <r>
      <rPr>
        <b/>
        <sz val="11"/>
        <rFont val="Times New Roman"/>
        <family val="1"/>
        <charset val="204"/>
      </rPr>
      <t xml:space="preserve">Пологівський </t>
    </r>
    <r>
      <rPr>
        <sz val="11"/>
        <rFont val="Times New Roman"/>
        <family val="1"/>
        <charset val="204"/>
      </rPr>
      <t>(Більмацький, Гуляйпільський, Оріхівський, Розівський, Токмацький, м. Токмак)</t>
    </r>
  </si>
  <si>
    <r>
      <rPr>
        <b/>
        <sz val="11"/>
        <rFont val="Times New Roman"/>
        <family val="1"/>
        <charset val="204"/>
      </rPr>
      <t xml:space="preserve">Мелітопольський </t>
    </r>
    <r>
      <rPr>
        <sz val="11"/>
        <rFont val="Times New Roman"/>
        <family val="1"/>
        <charset val="204"/>
      </rPr>
      <t>(Веселівський, Якимівський, Приазовський, 
м. Мелітополь)</t>
    </r>
  </si>
  <si>
    <t>Розпорядження від 03.11.2021 № 280</t>
  </si>
  <si>
    <t>Розпорядження від 29.11.2021 № 325</t>
  </si>
  <si>
    <r>
      <rPr>
        <b/>
        <sz val="11"/>
        <rFont val="Times New Roman"/>
        <family val="1"/>
        <charset val="204"/>
      </rPr>
      <t xml:space="preserve">Запорізький 
</t>
    </r>
    <r>
      <rPr>
        <sz val="11"/>
        <rFont val="Times New Roman"/>
        <family val="1"/>
        <charset val="204"/>
      </rPr>
      <t>(Новомиколаївський, Вільнянський, 
м. Запоріжжя)</t>
    </r>
  </si>
  <si>
    <r>
      <rPr>
        <b/>
        <sz val="11"/>
        <rFont val="Times New Roman"/>
        <family val="1"/>
        <charset val="204"/>
      </rPr>
      <t xml:space="preserve">Бердянський </t>
    </r>
    <r>
      <rPr>
        <sz val="11"/>
        <rFont val="Times New Roman"/>
        <family val="1"/>
        <charset val="204"/>
      </rPr>
      <t xml:space="preserve">
(м. Бердянськ)</t>
    </r>
  </si>
  <si>
    <t xml:space="preserve">Розпорядження від 06.11.2019 № 265, Розпорядження від 16.09.2020 № 182;     </t>
  </si>
  <si>
    <t xml:space="preserve">Запорізький </t>
  </si>
  <si>
    <t>Розпорядження від 26.10.2021 № 322</t>
  </si>
  <si>
    <t xml:space="preserve">                                                                    КІРОВОГРАДСЬКА область</t>
  </si>
  <si>
    <r>
      <rPr>
        <b/>
        <sz val="11"/>
        <rFont val="Times New Roman"/>
        <family val="1"/>
        <charset val="204"/>
      </rPr>
      <t xml:space="preserve">Старобільський </t>
    </r>
    <r>
      <rPr>
        <sz val="11"/>
        <rFont val="Times New Roman"/>
        <family val="1"/>
        <charset val="204"/>
      </rPr>
      <t>(Марківський, Міловський, Новопсковський, Біловодський)</t>
    </r>
  </si>
  <si>
    <t xml:space="preserve">Розпорядження від 16.11.2021 № 736
</t>
  </si>
  <si>
    <r>
      <t>Розпорядження від  08.12.2004 № 489, Розпорядження від 27.09.2005 № 462, Розпорядження від 04.09.2006 № 497, Розпорядження від 25.07.2017 № 151</t>
    </r>
    <r>
      <rPr>
        <sz val="11"/>
        <color indexed="10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</si>
  <si>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Старобільський</t>
    </r>
    <r>
      <rPr>
        <sz val="11"/>
        <rFont val="Times New Roman"/>
        <family val="1"/>
        <charset val="204"/>
      </rPr>
      <t xml:space="preserve"> (Старобілький, Марківський, Новопсковський, Біловодський, Міловський)</t>
    </r>
  </si>
  <si>
    <r>
      <rPr>
        <b/>
        <sz val="11"/>
        <rFont val="Times New Roman"/>
        <family val="1"/>
        <charset val="204"/>
      </rPr>
      <t>Сєвєродонецький</t>
    </r>
    <r>
      <rPr>
        <sz val="11"/>
        <rFont val="Times New Roman"/>
        <family val="1"/>
        <charset val="204"/>
      </rPr>
      <t xml:space="preserve"> (Кремінський)</t>
    </r>
  </si>
  <si>
    <r>
      <rPr>
        <b/>
        <sz val="11"/>
        <rFont val="Times New Roman"/>
        <family val="1"/>
        <charset val="204"/>
      </rPr>
      <t>Щастинський</t>
    </r>
    <r>
      <rPr>
        <sz val="11"/>
        <rFont val="Times New Roman"/>
        <family val="1"/>
        <charset val="204"/>
      </rPr>
      <t xml:space="preserve"> (Новоайдарський)</t>
    </r>
  </si>
  <si>
    <t>Розпорядження від 16.11.2021 № 735</t>
  </si>
  <si>
    <t xml:space="preserve">Розпорядження від 16.09.2019 № 472,  Розпорядження від 26.11.2019 № 600      </t>
  </si>
  <si>
    <r>
      <rPr>
        <b/>
        <sz val="11"/>
        <rFont val="Times New Roman"/>
        <family val="1"/>
        <charset val="204"/>
      </rPr>
      <t>Сватівський</t>
    </r>
    <r>
      <rPr>
        <sz val="11"/>
        <rFont val="Times New Roman"/>
        <family val="1"/>
        <charset val="204"/>
      </rPr>
      <t xml:space="preserve"> 
(Троїцький)</t>
    </r>
  </si>
  <si>
    <t xml:space="preserve">Розпорядження від 25.06.2020 № 230 </t>
  </si>
  <si>
    <r>
      <rPr>
        <b/>
        <sz val="11"/>
        <rFont val="Times New Roman"/>
        <family val="1"/>
        <charset val="204"/>
      </rPr>
      <t>Сватівський</t>
    </r>
    <r>
      <rPr>
        <sz val="11"/>
        <rFont val="Times New Roman"/>
        <family val="1"/>
        <charset val="204"/>
      </rPr>
      <t xml:space="preserve"> (Сватівський, Білокуракинський, Троїцький)</t>
    </r>
  </si>
  <si>
    <t>Розпорядження від 05.09.2017 № 248, Розпорядження від 26.09.2018 № 711,
Розпорядження від 13.10.2020 № 689</t>
  </si>
  <si>
    <t>Ровеньківський</t>
  </si>
  <si>
    <r>
      <rPr>
        <b/>
        <sz val="11"/>
        <rFont val="Times New Roman"/>
        <family val="1"/>
        <charset val="204"/>
      </rPr>
      <t>Старобільський</t>
    </r>
    <r>
      <rPr>
        <sz val="11"/>
        <rFont val="Times New Roman"/>
        <family val="1"/>
        <charset val="204"/>
      </rPr>
      <t xml:space="preserve"> (Біловодський)</t>
    </r>
  </si>
  <si>
    <t xml:space="preserve">Розпорядження від 12.08.2010 № 296 </t>
  </si>
  <si>
    <t xml:space="preserve">Розпорядження від 11.11.2005 № 536, Розпорядження від 06.11.2019 № 1409 </t>
  </si>
  <si>
    <t>Розпорядження від  16.11.2021 № 736</t>
  </si>
  <si>
    <t xml:space="preserve"> Розпорядження від 20.07.2018 № 553 </t>
  </si>
  <si>
    <t xml:space="preserve">Луганський </t>
  </si>
  <si>
    <t>Розпорядження від 16.11.2021 № 736</t>
  </si>
  <si>
    <t xml:space="preserve">Розпорядження  від 05.09.2018 
№ 168,  
Розпорядження від 10.10.2017 
№ 200-р, 
Розпорядження  від 29.09.2020 
№ 115-р  </t>
  </si>
  <si>
    <t>Розпорядження від 07.12.2021 
№ 283/02-08/21</t>
  </si>
  <si>
    <r>
      <rPr>
        <b/>
        <sz val="11"/>
        <color indexed="8"/>
        <rFont val="Times New Roman"/>
        <family val="1"/>
        <charset val="204"/>
      </rPr>
      <t>Самбірський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</si>
  <si>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Дрогобицький </t>
  </si>
  <si>
    <t>Розпорядження від 17.11.2021 № 216</t>
  </si>
  <si>
    <t>Розпорядження від 03.12.2021 № 147</t>
  </si>
  <si>
    <r>
      <t xml:space="preserve">Розпорядження від 14.08.2017 № 555, 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Розпорядження від 13.10.2020 № 689</t>
    </r>
  </si>
  <si>
    <t xml:space="preserve">Яворівський </t>
  </si>
  <si>
    <t>Розпорядження від 19.11.21 № 310</t>
  </si>
  <si>
    <t>Розпорядження від 30.11.2021 № 176</t>
  </si>
  <si>
    <t xml:space="preserve">Розпорядження від 30.08.2018 
№ 898/02-06 </t>
  </si>
  <si>
    <t>Райо-нів</t>
  </si>
  <si>
    <t>Насел. пунктів</t>
  </si>
  <si>
    <t>Присадибних дідянок</t>
  </si>
  <si>
    <t>Госп-в всіх форм власності</t>
  </si>
  <si>
    <t>В госп-вах всіх форм власності</t>
  </si>
  <si>
    <r>
      <rPr>
        <b/>
        <sz val="11"/>
        <rFont val="Times New Roman"/>
        <family val="1"/>
        <charset val="204"/>
      </rPr>
      <t>Вінницький</t>
    </r>
    <r>
      <rPr>
        <sz val="11"/>
        <rFont val="Times New Roman"/>
        <family val="1"/>
        <charset val="204"/>
      </rPr>
      <t xml:space="preserve">                     (Іллінецький, Липовецький,Літинський, Оратівський, Тиврівський, м. Вінниця)</t>
    </r>
  </si>
  <si>
    <r>
      <rPr>
        <b/>
        <sz val="11"/>
        <rFont val="Times New Roman"/>
        <family val="1"/>
        <charset val="204"/>
      </rPr>
      <t xml:space="preserve">Хмільницький    </t>
    </r>
    <r>
      <rPr>
        <sz val="11"/>
        <rFont val="Times New Roman"/>
        <family val="1"/>
        <charset val="204"/>
      </rPr>
      <t xml:space="preserve"> (Калинівський, Козятинський,
 м. Хмільники)</t>
    </r>
  </si>
  <si>
    <r>
      <rPr>
        <b/>
        <sz val="11"/>
        <color indexed="8"/>
        <rFont val="Times New Roman"/>
        <family val="1"/>
        <charset val="204"/>
      </rPr>
      <t xml:space="preserve">Ізмаїльський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(Кілійський,                                         Ренійський,                              м. Ізмаїл)</t>
    </r>
  </si>
  <si>
    <r>
      <rPr>
        <b/>
        <sz val="11"/>
        <color indexed="8"/>
        <rFont val="Times New Roman"/>
        <family val="1"/>
        <charset val="204"/>
      </rPr>
      <t>Білгород-Дністовський</t>
    </r>
    <r>
      <rPr>
        <sz val="11"/>
        <color indexed="8"/>
        <rFont val="Times New Roman"/>
        <family val="1"/>
        <charset val="204"/>
      </rPr>
      <t xml:space="preserve"> 
 (м. Б-Дністровський)</t>
    </r>
  </si>
  <si>
    <t>ПОВИТИЦІ</t>
  </si>
  <si>
    <t xml:space="preserve">                                                        ПОВИТИЦІ</t>
  </si>
  <si>
    <t xml:space="preserve">Миколаївська </t>
  </si>
  <si>
    <t>Розпорядження від 09.10.2007 № 64,  Розпорядження від 09.07.2008 № 63,  Розпорядження від 19.09.2008 № 81, Розпорядження від 10.07.2003 № 228, Розпорядження від 11.09.2008 № 62, Розпорядження від 19.09.2011 № 521, Розпорядження від 28.08.2003 № 446, Розпорядження від 13.10.2003 № 372, Розпорядження від 09.07.2011 № 220, Розпорядження від 21.07.2011 № 543</t>
  </si>
  <si>
    <r>
      <rPr>
        <b/>
        <sz val="12"/>
        <rFont val="Times New Roman"/>
        <family val="1"/>
        <charset val="204"/>
      </rPr>
      <t xml:space="preserve">Білоцерківський </t>
    </r>
    <r>
      <rPr>
        <sz val="12"/>
        <rFont val="Times New Roman"/>
        <family val="1"/>
        <charset val="204"/>
      </rPr>
      <t>(Рокитнянський, Сквирський, Ставищенський, Таращанський, Тетіївський, Володарський)</t>
    </r>
  </si>
  <si>
    <t>Розпорядження від 10.10.2003 № 656, Розпорядження від 08.09.2003 № 554, Розпорядження від 22.08.2007 № 88, Розпорядження від 19.08.2003 № 276, Розпорядження від 17.09.2003 № 817</t>
  </si>
  <si>
    <r>
      <rPr>
        <b/>
        <sz val="12"/>
        <rFont val="Times New Roman"/>
        <family val="1"/>
        <charset val="204"/>
      </rPr>
      <t xml:space="preserve">Бориспільський </t>
    </r>
    <r>
      <rPr>
        <sz val="12"/>
        <rFont val="Times New Roman"/>
        <family val="1"/>
        <charset val="204"/>
      </rPr>
      <t>(Переяслав-Хмельницький, Яготинський, 
м. Бориспіль)</t>
    </r>
  </si>
  <si>
    <r>
      <rPr>
        <b/>
        <sz val="12"/>
        <rFont val="Times New Roman"/>
        <family val="1"/>
        <charset val="204"/>
      </rPr>
      <t xml:space="preserve">Броварський </t>
    </r>
    <r>
      <rPr>
        <sz val="12"/>
        <rFont val="Times New Roman"/>
        <family val="1"/>
        <charset val="204"/>
      </rPr>
      <t>(Баришівський, Згурівський)</t>
    </r>
  </si>
  <si>
    <t xml:space="preserve">Розпорядження від 16.09.2003 № 443, Розпорядження від 18.07.2007 №18, Розпорядження від 29.07.2008 № 165, Розпорядження від 19.09.2007 № 100, Розпорядження від 01.09.2007 № 8,  Розпорядження від 04.09.2007 № 33, Розпорядження від 18.07.2003 № 278 </t>
  </si>
  <si>
    <r>
      <rPr>
        <b/>
        <sz val="12"/>
        <rFont val="Times New Roman"/>
        <family val="1"/>
        <charset val="204"/>
      </rPr>
      <t xml:space="preserve">Бучанський </t>
    </r>
    <r>
      <rPr>
        <sz val="12"/>
        <rFont val="Times New Roman"/>
        <family val="1"/>
        <charset val="204"/>
      </rPr>
      <t xml:space="preserve">
(К.-Святошинський)</t>
    </r>
  </si>
  <si>
    <t>Розпорядження від 17.09.2010 № 584, Розпорядження від 23.07.2003 № 387, Розпорядження від 02.12.2009 № 978, Розпорядження від 07.07.2003 № 230, Розпорядження від 11.07.2003 № 362</t>
  </si>
  <si>
    <r>
      <t xml:space="preserve">Обухівський </t>
    </r>
    <r>
      <rPr>
        <sz val="12"/>
        <rFont val="Times New Roman"/>
        <family val="1"/>
        <charset val="204"/>
      </rPr>
      <t>(Богуславський, Васильківський, Кагарлицький, Миронівський)</t>
    </r>
  </si>
  <si>
    <t>Розпорядження від 26.09.2018 № 470, Розпорядження від 05.09.2018 № 422, Розпорядження від  28.09.2020 № 349, Розпорядження від 17.09.2018 № 354, Розпорядження від 13.09.2018 № 342,  Розпорядження від 29.08.2019 № 223, Розпорядження від 11.08.2020 № 206, Розпорядження від 28.08.2019 № 118, Розпорядження від 17.09.2020 № 141, Розпорядження від 28.08.2020 № 76, Розпорядження від 13.08.2020 № 160</t>
  </si>
  <si>
    <r>
      <rPr>
        <b/>
        <sz val="12"/>
        <color indexed="8"/>
        <rFont val="Times New Roman"/>
        <family val="1"/>
        <charset val="204"/>
      </rPr>
      <t xml:space="preserve">Бориспільський </t>
    </r>
    <r>
      <rPr>
        <sz val="12"/>
        <color indexed="8"/>
        <rFont val="Times New Roman"/>
        <family val="1"/>
        <charset val="204"/>
      </rPr>
      <t>(Переяслав-Хмельницький)</t>
    </r>
  </si>
  <si>
    <t>Розпорядження від 05.09.2019 № 215, Розпорядження від 31.08.2020 № 182, Розпорядження від 13.08.2020 № 161</t>
  </si>
  <si>
    <r>
      <rPr>
        <b/>
        <sz val="12"/>
        <color indexed="8"/>
        <rFont val="Times New Roman"/>
        <family val="1"/>
        <charset val="204"/>
      </rPr>
      <t>Обухівський</t>
    </r>
    <r>
      <rPr>
        <sz val="12"/>
        <color indexed="8"/>
        <rFont val="Times New Roman"/>
        <family val="1"/>
        <charset val="204"/>
      </rPr>
      <t xml:space="preserve"> (Миронівський, Богуславський, Кагарлицький)</t>
    </r>
  </si>
  <si>
    <t>Розпорядження від 06.04.1988 № 218, Розпорядження від 15.03.1988 № 51</t>
  </si>
  <si>
    <r>
      <t xml:space="preserve">Білоцерківський </t>
    </r>
    <r>
      <rPr>
        <sz val="11"/>
        <rFont val="Times New Roman"/>
        <family val="1"/>
        <charset val="204"/>
      </rPr>
      <t>(Володарський, Рокитнянський, Сквирський, Ставищенський, Таращанський, Тетіївський, 
м. Біла Церква)</t>
    </r>
  </si>
  <si>
    <r>
      <rPr>
        <b/>
        <sz val="11"/>
        <rFont val="Times New Roman"/>
        <family val="1"/>
        <charset val="204"/>
      </rPr>
      <t xml:space="preserve">Бориспільський 
</t>
    </r>
    <r>
      <rPr>
        <sz val="11"/>
        <rFont val="Times New Roman"/>
        <family val="1"/>
        <charset val="204"/>
      </rPr>
      <t>(П.-Хмельницький, Яготинський, 
м. Переяслав-Хмельницький, 
м. Бориспіль)</t>
    </r>
  </si>
  <si>
    <r>
      <rPr>
        <b/>
        <sz val="11"/>
        <rFont val="Times New Roman"/>
        <family val="1"/>
        <charset val="204"/>
      </rPr>
      <t xml:space="preserve">Броварський </t>
    </r>
    <r>
      <rPr>
        <sz val="11"/>
        <rFont val="Times New Roman"/>
        <family val="1"/>
        <charset val="204"/>
      </rPr>
      <t>(Баришівський, Згурівський, 
м. Бровари)</t>
    </r>
  </si>
  <si>
    <r>
      <rPr>
        <b/>
        <sz val="11"/>
        <rFont val="Times New Roman"/>
        <family val="1"/>
        <charset val="204"/>
      </rPr>
      <t xml:space="preserve">Бучанський </t>
    </r>
    <r>
      <rPr>
        <sz val="11"/>
        <rFont val="Times New Roman"/>
        <family val="1"/>
        <charset val="204"/>
      </rPr>
      <t>(Бородянський, К.-Святошинський, Макарівський, 
м. Ірпінь)</t>
    </r>
  </si>
  <si>
    <r>
      <rPr>
        <b/>
        <sz val="11"/>
        <rFont val="Times New Roman"/>
        <family val="1"/>
        <charset val="204"/>
      </rPr>
      <t>Вишгородський</t>
    </r>
    <r>
      <rPr>
        <sz val="11"/>
        <rFont val="Times New Roman"/>
        <family val="1"/>
        <charset val="204"/>
      </rPr>
      <t xml:space="preserve"> 
(Іванківський, 
м. Вишгород)</t>
    </r>
  </si>
  <si>
    <r>
      <rPr>
        <b/>
        <sz val="11"/>
        <rFont val="Times New Roman"/>
        <family val="1"/>
        <charset val="204"/>
      </rPr>
      <t xml:space="preserve">Обухівський </t>
    </r>
    <r>
      <rPr>
        <sz val="11"/>
        <rFont val="Times New Roman"/>
        <family val="1"/>
        <charset val="204"/>
      </rPr>
      <t>(Богуславський, Васильківський, Кагарлицький, Миронівський, 
м. Васильків, 
м. Ржищів)</t>
    </r>
  </si>
  <si>
    <t>Акти про результати наглду від 30.06.2021, 30.07.2021, 25.08.2021</t>
  </si>
  <si>
    <t>Розпорядження від 18.11.2003 № 332, Розпорядження від 13.10.2003 
№ 372+акти обстеження, Розпорядження від 02.12.2008 № 543, Розпорядження від 11.09.2008 № 63, Розпорядження від 19.09.2011 
№ 522+акти обстеження, Розпорядження від 28.08.2003 № 446, Розпорядження від 27.08.2003 № 284, Розпорядження від 08.01.2009 
№ 1+акти обстеження, Розпорядження від 30.07.2003 
№ 507+акти обстеження</t>
  </si>
  <si>
    <t>Розпорядження від 15.08.2011 
№ 2341+акти обстеження, Розпорядження від 10.09.2009 № 964, Розпорядження від 25.07.2003 № 250, Розпорядження від 25.09.2007 № 57, Розпорядження від 08.08.2011 
№ 943+акти обстеження,   Розпорядження від 03.07.2009 
№ 119/7-09</t>
  </si>
  <si>
    <t>Розпорядження від 11.08.1997 
№ 313+акти обстеження, Розпорядження від 04.12.2009 № 1498, Розпорядження від 18.12.2008 № 822, Розпорядження від 14.10.2003 № 486</t>
  </si>
  <si>
    <t>Розпорядження від 07.09.2011 № 679, Розпорядження від 13.07.2007 № 169, Розпорядження від 11.11.2008
№ 96+акти обстеження, Розпорядження від 24.08.2007 № 4,  Рішення 25.07.2008 № 65, Розпорядження від 12.04.1990  
№ 67+акти обстеження</t>
  </si>
  <si>
    <t>Розпорядження від 24.11.2008 
№ 20+акти обстеження, Розпорядження від 22.09.2008 № 251, Розпорядження від 28.08.2008 № 25, Розпорядження від 06.09.2008 № 17, Розпорядження від 06.09.2008 
№ 23-а+акти обстеження, Розпорядження від 30.09.1985 № 235</t>
  </si>
  <si>
    <t xml:space="preserve">Розпорядження від 29.12.2008 № 857, Розпорядження від 22.10.2003 № 554, Розпорядження від 02.12.2009 № 978, Розпорядження від 01.09.2003 
№ 295+акти обстеження, Розпорядження від 19.08.2004 
№ 510+акти обстеження, Розпорядження від 17.08.2011 № 153, Розпорядження від 20.08.2007 № 433 </t>
  </si>
  <si>
    <r>
      <rPr>
        <b/>
        <sz val="11"/>
        <color indexed="8"/>
        <rFont val="Times New Roman"/>
        <family val="1"/>
        <charset val="204"/>
      </rPr>
      <t xml:space="preserve">Охтирський </t>
    </r>
    <r>
      <rPr>
        <sz val="11"/>
        <color indexed="8"/>
        <rFont val="Times New Roman"/>
        <family val="1"/>
        <charset val="204"/>
      </rPr>
      <t>(Великописарівський, Тростянецький)</t>
    </r>
  </si>
  <si>
    <t>Розпорядження від 27.06.2013            № 104-ОД , Розпорядження від 08.11.2017 № 39 і-ОД</t>
  </si>
  <si>
    <t>Розпорядження від 26.09.20011 № 525, Розпорядження від 12.09.2011 № 433, Розпорядження від 21.12.2015           № 599-ОД, Розпорядження від 30.10.2014 № 463-ОД, Розпорядження  від 22.11.2011 № 814</t>
  </si>
  <si>
    <t>Розпорядження від 19.09.2011 № 679, Розпорядження від 05.10.2011 № 735</t>
  </si>
  <si>
    <t xml:space="preserve">Розпорядження  від 08.11.2016 № 376-ОД, Розпорядження від 01.11.2016           № 360-ОД </t>
  </si>
  <si>
    <t xml:space="preserve">Розпорядження від 04.01.2021 
№  2-ОД </t>
  </si>
  <si>
    <t>Розпорядження від 08.12.2020 
№ 203-ОД</t>
  </si>
  <si>
    <r>
      <rPr>
        <b/>
        <sz val="11"/>
        <color indexed="8"/>
        <rFont val="Times New Roman"/>
        <family val="1"/>
        <charset val="204"/>
      </rPr>
      <t xml:space="preserve">Охтирський </t>
    </r>
    <r>
      <rPr>
        <sz val="11"/>
        <color indexed="8"/>
        <rFont val="Times New Roman"/>
        <family val="1"/>
        <charset val="204"/>
      </rPr>
      <t>(Великописарівський)</t>
    </r>
  </si>
  <si>
    <t>відповідно до АТУ, який діяв до 
2020 року</t>
  </si>
  <si>
    <t>У господарствах всіх форм власності</t>
  </si>
  <si>
    <t>Повитиці</t>
  </si>
  <si>
    <t xml:space="preserve">Розпорядження  від 04.08.2020 № 331, Розпорядження від 14.08.2020 № 175 рр </t>
  </si>
  <si>
    <t>Розпорядження від 05.08.2021
№ 218-р;
Розпорядження від 20.08.2021 
№ 233-р</t>
  </si>
  <si>
    <t>Розпорядження від 16.09.2020 
№ 209/01-01-08</t>
  </si>
  <si>
    <t xml:space="preserve">Розпорядження від 16.06.07 № 518/А-2007; Розпорядження від 01.10.13 
№ 597/А-2013;                                                 Розпорядження від 03.10.11 № 610/А-2011;                                               Розпорядження від 15.09.11 № 475/А-2011;                                          Розпорядження від 26.09.13 № 436/13;  Розпорядження від 27.07.12 № 151                                                  </t>
  </si>
  <si>
    <t>Розпорядження від 12.06.08 № 91;              Розпорядження від 05.09.08 № 453;               Розпорядження від 18.09.08 № 146;              Розпорядження від 27.09.13 №430;          Розпорядження від 11.09.19 № 374/02-03; Розпорядження від 26.08.20 № 143;                              Розпорядження від 02.11.21 № 224/А-2021, Розпорядження від 19.07.07
№ 955</t>
  </si>
  <si>
    <r>
      <rPr>
        <b/>
        <sz val="11"/>
        <rFont val="Times New Roman"/>
        <family val="1"/>
        <charset val="204"/>
      </rPr>
      <t xml:space="preserve">Ніжинський  </t>
    </r>
    <r>
      <rPr>
        <sz val="11"/>
        <rFont val="Times New Roman"/>
        <family val="1"/>
        <charset val="204"/>
      </rPr>
      <t xml:space="preserve">             (Бахмацький, Бобровицький, Ніжинський, Носівський)</t>
    </r>
  </si>
  <si>
    <r>
      <rPr>
        <b/>
        <sz val="11"/>
        <rFont val="Times New Roman"/>
        <family val="1"/>
        <charset val="204"/>
      </rPr>
      <t>Прилуцький</t>
    </r>
    <r>
      <rPr>
        <sz val="11"/>
        <rFont val="Times New Roman"/>
        <family val="1"/>
        <charset val="204"/>
      </rPr>
      <t xml:space="preserve"> (Варвинський, Ічнянський, Прилуцький)</t>
    </r>
  </si>
  <si>
    <r>
      <rPr>
        <b/>
        <sz val="11"/>
        <rFont val="Times New Roman"/>
        <family val="1"/>
        <charset val="204"/>
      </rPr>
      <t xml:space="preserve">Чернігівський </t>
    </r>
    <r>
      <rPr>
        <sz val="11"/>
        <rFont val="Times New Roman"/>
        <family val="1"/>
        <charset val="204"/>
      </rPr>
      <t>(Чернігівський, Козелецький)</t>
    </r>
  </si>
  <si>
    <r>
      <rPr>
        <b/>
        <sz val="11"/>
        <color indexed="8"/>
        <rFont val="Times New Roman"/>
        <family val="1"/>
        <charset val="204"/>
      </rPr>
      <t xml:space="preserve">Бердянський </t>
    </r>
    <r>
      <rPr>
        <sz val="11"/>
        <color indexed="8"/>
        <rFont val="Times New Roman"/>
        <family val="1"/>
        <charset val="204"/>
      </rPr>
      <t>(Приморський, Чернігівський)</t>
    </r>
  </si>
  <si>
    <r>
      <rPr>
        <b/>
        <sz val="11"/>
        <rFont val="Times New Roman"/>
        <family val="1"/>
        <charset val="204"/>
      </rPr>
      <t>Кременчуцький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</si>
  <si>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Скадовський</t>
    </r>
    <r>
      <rPr>
        <sz val="11"/>
        <rFont val="Times New Roman"/>
        <family val="1"/>
        <charset val="204"/>
      </rPr>
      <t xml:space="preserve"> </t>
    </r>
  </si>
  <si>
    <t xml:space="preserve">Херсонський </t>
  </si>
  <si>
    <t xml:space="preserve">Кам’янець-Подільський </t>
  </si>
  <si>
    <t xml:space="preserve">Розпорядження № 255 від 28.09.2011,              Розпорядження № 238 від 16.09.2011,
Розпорядження № 98 від 25.07.2013,                 Розпорядження № 248 від 16.09.2008,           Розпорядження № 514 від 01.11.2002,
Розпорядження № 463 від 08.09.2010,         Розпорядження № 384 від 15.09.2011,
Розпорядження № 277 від 31.07.2018 </t>
  </si>
  <si>
    <t>Розпорядження № 267 від 23.09.2011,         Розпорядження № 215 від 20.07.2005,
Розпорядження № 235 від  27.09.2011,
Розпорядження № 236 від 27.09.2011,           Розпорядження № 97 від 11.06.2019,                  Розпорядження № 160 від 30.08.2011,
Розпорядження № 174 від 15.09.2011,
Розпорядження № 121 від 31.07.2013</t>
  </si>
  <si>
    <r>
      <rPr>
        <b/>
        <sz val="11"/>
        <rFont val="Times New Roman"/>
        <family val="1"/>
        <charset val="204"/>
      </rPr>
      <t>Коломийський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</si>
  <si>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Сєвєродонецький</t>
    </r>
    <r>
      <rPr>
        <sz val="11"/>
        <rFont val="Times New Roman"/>
        <family val="1"/>
        <charset val="204"/>
      </rPr>
      <t xml:space="preserve"> 
</t>
    </r>
  </si>
  <si>
    <t>Розпорядження від 03.09.2020 № 199, Розпорядження від 14.07.2006 № 311-р</t>
  </si>
  <si>
    <t xml:space="preserve">Маріупольський </t>
  </si>
  <si>
    <t xml:space="preserve">Краматорський </t>
  </si>
  <si>
    <t xml:space="preserve">Волноваський </t>
  </si>
  <si>
    <t xml:space="preserve">Маріупольський 
</t>
  </si>
  <si>
    <t>Розпорядження від 01.09.2021 
№ Р-293/0/115-21
Розпорядження від 12.01.2022 
№ Р-6/0/115-22</t>
  </si>
  <si>
    <r>
      <rPr>
        <b/>
        <sz val="11"/>
        <color indexed="8"/>
        <rFont val="Times New Roman"/>
        <family val="1"/>
        <charset val="204"/>
      </rPr>
      <t>Павлоградський</t>
    </r>
    <r>
      <rPr>
        <sz val="11"/>
        <color indexed="8"/>
        <rFont val="Times New Roman"/>
        <family val="1"/>
        <charset val="204"/>
      </rPr>
      <t xml:space="preserve"> 
(Павлоградський, 
м. Павлоград)</t>
    </r>
  </si>
  <si>
    <t>Розпорядження від 08.08.2006 № 403-р</t>
  </si>
  <si>
    <t>Розпорядження від 02.11.2021 
№ АГ-6710/239-21
Розпорядження від 25.11.2022 
№ Р-34/0/321-22</t>
  </si>
  <si>
    <r>
      <rPr>
        <b/>
        <sz val="11"/>
        <rFont val="Times New Roman"/>
        <family val="1"/>
        <charset val="204"/>
      </rPr>
      <t xml:space="preserve">Житомирський </t>
    </r>
    <r>
      <rPr>
        <sz val="11"/>
        <rFont val="Times New Roman"/>
        <family val="1"/>
        <charset val="204"/>
      </rPr>
      <t>(Радомишльський, Романівський, Коростишівський)</t>
    </r>
  </si>
  <si>
    <r>
      <t xml:space="preserve">Рішення від 28.12.1988 № 437,
</t>
    </r>
    <r>
      <rPr>
        <sz val="11"/>
        <rFont val="Times New Roman"/>
        <family val="1"/>
        <charset val="204"/>
      </rPr>
      <t>Розпорядження від 17.09.1992 № 247, Розпорядження від 26.10.1992 № 296, Розпорядження від 30.06.2009 № 164, Розпорядження від 30.06.2009 № 189, Розпорядження від 11.08.2009 № 428, Розпорядження від 01.07.2010 № 179, Розпорядження від 08.06.2012 № 205, Розпорядження від 18.06.2012 № 210, Розпорядження від 20.05.2015 № 125, Розпорядження від 06.07.2015 № 202, Розпорядження від 03.06.2016 № 164, Розпорядження від 18.05.2017 № 125, Розпорядження від 17.07.2018 № 194 , Розпорядження від 15.06.2020 № 83</t>
    </r>
  </si>
  <si>
    <t>Розпорядження від 06.10.2022 № 68</t>
  </si>
  <si>
    <t>Розпорядження від 29.07.2022 № 49</t>
  </si>
  <si>
    <t xml:space="preserve">Розпорядження від 04.09.2020 № 239       Розпорядження від 01.10.2020 № 274                      </t>
  </si>
  <si>
    <t>Розпорядження від 04.11.2022 № 78</t>
  </si>
  <si>
    <r>
      <rPr>
        <b/>
        <sz val="11"/>
        <rFont val="Times New Roman"/>
        <family val="1"/>
        <charset val="204"/>
      </rPr>
      <t xml:space="preserve">Ужгородський    </t>
    </r>
    <r>
      <rPr>
        <sz val="11"/>
        <rFont val="Times New Roman"/>
        <family val="1"/>
        <charset val="204"/>
      </rPr>
      <t xml:space="preserve">                                        </t>
    </r>
  </si>
  <si>
    <t>Розпорядження від 01.09.2021 № 227;  Розпорядження від 13.09.2021 № 240; Розпорядження 20.12.2021 № 350</t>
  </si>
  <si>
    <r>
      <rPr>
        <b/>
        <sz val="11"/>
        <rFont val="Times New Roman"/>
        <family val="1"/>
        <charset val="204"/>
      </rPr>
      <t xml:space="preserve">Запорізький </t>
    </r>
    <r>
      <rPr>
        <sz val="11"/>
        <rFont val="Times New Roman"/>
        <family val="1"/>
        <charset val="204"/>
      </rPr>
      <t>(Вільнянський, Новомиколаївський,             м. Запоріжжя)</t>
    </r>
  </si>
  <si>
    <r>
      <t>Розпорядження від 25.12.2013 № 628;            Розпорядження від 23.08.2000 № 728 - (</t>
    </r>
    <r>
      <rPr>
        <i/>
        <sz val="11"/>
        <rFont val="Times New Roman"/>
        <family val="1"/>
        <charset val="204"/>
      </rPr>
      <t xml:space="preserve">Малотокмачанська СТГ, Оріхівська МТГ, Преображенська СТГ), 
</t>
    </r>
    <r>
      <rPr>
        <sz val="11"/>
        <rFont val="Times New Roman"/>
        <family val="1"/>
        <charset val="204"/>
      </rPr>
      <t xml:space="preserve">Розпорядження від 17.11.2011 № 511;                 Розпорядження від 04.12.2012 № 416-р; 
Розпорядження від 21.03.2008  № 192;       Розпорядження від 15.11.2012 № 394; Розпорядження від 03.11.2011 № 376 </t>
    </r>
  </si>
  <si>
    <r>
      <t xml:space="preserve">Запорізький 
</t>
    </r>
    <r>
      <rPr>
        <sz val="11"/>
        <rFont val="Times New Roman"/>
        <family val="1"/>
        <charset val="204"/>
      </rPr>
      <t>(м. Запоріжжя)</t>
    </r>
  </si>
  <si>
    <t>Розпорядження від 19.07.2018 № 550, Розпорядження від 22.08.2018 № 293, Розпорядження від 02.09.2019 № 378, Розпорядження від 13.10.2020 № 689</t>
  </si>
  <si>
    <r>
      <rPr>
        <b/>
        <sz val="11"/>
        <rFont val="Times New Roman"/>
        <family val="1"/>
        <charset val="204"/>
      </rPr>
      <t>Старобільський</t>
    </r>
    <r>
      <rPr>
        <sz val="11"/>
        <rFont val="Times New Roman"/>
        <family val="1"/>
        <charset val="204"/>
      </rPr>
      <t xml:space="preserve"> (Старобільський, Марківський)</t>
    </r>
  </si>
  <si>
    <r>
      <rPr>
        <b/>
        <sz val="11"/>
        <rFont val="Times New Roman"/>
        <family val="1"/>
        <charset val="204"/>
      </rPr>
      <t>Сєвєродонецький</t>
    </r>
    <r>
      <rPr>
        <sz val="11"/>
        <rFont val="Times New Roman"/>
        <family val="1"/>
        <charset val="204"/>
      </rPr>
      <t xml:space="preserve"> 
(м. Сєвєродонецьк)</t>
    </r>
  </si>
  <si>
    <r>
      <rPr>
        <b/>
        <sz val="11"/>
        <rFont val="Times New Roman"/>
        <family val="1"/>
        <charset val="204"/>
      </rPr>
      <t xml:space="preserve">Довжанський </t>
    </r>
    <r>
      <rPr>
        <sz val="11"/>
        <rFont val="Times New Roman"/>
        <family val="1"/>
        <charset val="204"/>
      </rPr>
      <t xml:space="preserve">
</t>
    </r>
  </si>
  <si>
    <r>
      <rPr>
        <b/>
        <sz val="11"/>
        <rFont val="Times New Roman"/>
        <family val="1"/>
        <charset val="204"/>
      </rPr>
      <t xml:space="preserve">Ровенківський </t>
    </r>
    <r>
      <rPr>
        <sz val="11"/>
        <rFont val="Times New Roman"/>
        <family val="1"/>
        <charset val="204"/>
      </rPr>
      <t xml:space="preserve">
</t>
    </r>
  </si>
  <si>
    <r>
      <rPr>
        <b/>
        <sz val="11"/>
        <rFont val="Times New Roman"/>
        <family val="1"/>
        <charset val="204"/>
      </rPr>
      <t>Ровенківський</t>
    </r>
    <r>
      <rPr>
        <sz val="11"/>
        <rFont val="Times New Roman"/>
        <family val="1"/>
        <charset val="204"/>
      </rPr>
      <t xml:space="preserve"> 
</t>
    </r>
  </si>
  <si>
    <r>
      <rPr>
        <b/>
        <sz val="11"/>
        <rFont val="Times New Roman"/>
        <family val="1"/>
        <charset val="204"/>
      </rPr>
      <t>Старобільський</t>
    </r>
    <r>
      <rPr>
        <sz val="11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</si>
  <si>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Сватівський</t>
    </r>
    <r>
      <rPr>
        <sz val="11"/>
        <rFont val="Times New Roman"/>
        <family val="1"/>
        <charset val="204"/>
      </rPr>
      <t xml:space="preserve"> </t>
    </r>
  </si>
  <si>
    <t>Розпорядження від 06.12.2022 № 78</t>
  </si>
  <si>
    <t xml:space="preserve">Роздільнянський
</t>
  </si>
  <si>
    <r>
      <rPr>
        <b/>
        <sz val="11"/>
        <color indexed="8"/>
        <rFont val="Times New Roman"/>
        <family val="1"/>
        <charset val="204"/>
      </rPr>
      <t xml:space="preserve">Березівський </t>
    </r>
    <r>
      <rPr>
        <sz val="11"/>
        <color indexed="8"/>
        <rFont val="Times New Roman"/>
        <family val="1"/>
        <charset val="204"/>
      </rPr>
      <t>(Ширяївський)</t>
    </r>
  </si>
  <si>
    <t>Розпорядження від 28.09.11 № 1034</t>
  </si>
  <si>
    <t>Розпорядження від 09.09.22 
№ 80/А-2022; 
Розпорядження 19.08.2022
№ 75/А-2022</t>
  </si>
  <si>
    <t>Розпорядження від 25.08.22 
№ 106/ВА-2022</t>
  </si>
  <si>
    <t>Розпорядження від 24.08.22 
№ 86/од-2022</t>
  </si>
  <si>
    <t>Розпорядження від 15.08.22 №99/од-2022</t>
  </si>
  <si>
    <t>Розпорядження від 17.09.07 №635/А-2007</t>
  </si>
  <si>
    <t>Розпорядження від 11.04.08 № 187/А-2008; Розпорядження від 26.08.08 № 426/А-2008; Розпорядження від 16.10.08 № 495/А-2008; Розпорядження від 21.07.10 № 354/А-2010; Розпорядження від 15.12.10 № 679/А-2010; Розпорядження від 16.12.10 № 682/А-2010;   Розпорядження від 02.08.19 № 132/А-2019; Розпорядження від 11.08.20 № 142/А-2020; Розпорядження від 13.08.20 № 144/А-2020; Розпорядження від 13.08.20 № 145/А-2020; Розпорядження від 13.08.20 № 146/А-2020; 
Розпорядження від 16.06.07 № 518/А-2007; Розпорядження від 08.02.08 № 126/А-2008; Розпорядження від 05.10.09 № 745/А-2009; Розпорядження від 01.10.13 № 597/А-2013; Розпорядження від 11.09.18 № 414/А-2018; Розпорядження від 27.11.07 № 982; Розпорядження від 26.09.08 № 796;         Розпорядження від 03.11.10 № 672/А-2010; Розпорядження від 02.10.13 № 471/А-2013; Розпорядження від 05.10.17 №  439/А-2017;                                          Розпорядження від 04.03.10 № 117/Ад-2010; Розпорядження від 07.09.10 № 348/Ад-2010;  Розпорядження від 02.08.19 № 162/Ад-2019;                                                               Розпорядження від 18.09.09 № 396/А-2009;                                     Розпорядження від 06.11.13 № 526/13;                                Розпорядження від 20.07.09 № 324/А-2009; Розпорядження від 27.09.13 № 344/А-2013; Розпорядження від 28.09.18 № 339/А-2018; Розпорядження від 27.09.19 № 245/А-2019, Розпорядження від 11.12.08 № 230;                               Розпорядження від 24.10.11 № 159</t>
  </si>
  <si>
    <t>Розпорядження від 07.07.22 
№ 129/А-2022</t>
  </si>
  <si>
    <r>
      <rPr>
        <b/>
        <sz val="11"/>
        <color indexed="8"/>
        <rFont val="Times New Roman"/>
        <family val="1"/>
        <charset val="204"/>
      </rPr>
      <t>Білгород-Дністровський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</si>
  <si>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Полтавський </t>
    </r>
    <r>
      <rPr>
        <sz val="11"/>
        <rFont val="Times New Roman"/>
        <family val="1"/>
        <charset val="204"/>
      </rPr>
      <t>(Полтавський, Машівський, Зінківський, Чутівський)</t>
    </r>
  </si>
  <si>
    <t>Розпорядження від 22.02.2022 № 75 (зміни до розпоряджень № 210 від 01.04.2011, № 70 від 22.02.2011 (зміни до № 337 від 15.09.2010))</t>
  </si>
  <si>
    <t>Розпорядження від 18.02.2011 № 52, Розпорядження від 01.04.2010 № 210, Розпорядження від 22.02.2011 № 70 (зміни до № 337 від 15.09.2010)</t>
  </si>
  <si>
    <r>
      <t xml:space="preserve">Кременчуцький </t>
    </r>
    <r>
      <rPr>
        <sz val="11"/>
        <rFont val="Times New Roman"/>
        <family val="1"/>
        <charset val="204"/>
      </rPr>
      <t>(Кременчуцький)</t>
    </r>
  </si>
  <si>
    <r>
      <rPr>
        <b/>
        <sz val="11"/>
        <rFont val="Times New Roman"/>
        <family val="1"/>
        <charset val="204"/>
      </rPr>
      <t>Лубенський</t>
    </r>
    <r>
      <rPr>
        <sz val="11"/>
        <rFont val="Times New Roman"/>
        <family val="1"/>
        <charset val="204"/>
      </rPr>
      <t xml:space="preserve"> </t>
    </r>
  </si>
  <si>
    <t>Розпорядження від 28.09.2022 № 65 (зміни до розпорядження від 21.02.2011 № 52)</t>
  </si>
  <si>
    <t>Розпорядження від 19.04.2021 № 72</t>
  </si>
  <si>
    <t>Розпорядження від 14.05.2021 № 266</t>
  </si>
  <si>
    <t>Ропорядження від 05.05.2021 № 170</t>
  </si>
  <si>
    <t>Розпорядження від 25.10.2019 № 892</t>
  </si>
  <si>
    <t xml:space="preserve">Конотопський </t>
  </si>
  <si>
    <t xml:space="preserve">Охтирський </t>
  </si>
  <si>
    <t xml:space="preserve">Роменський </t>
  </si>
  <si>
    <r>
      <rPr>
        <b/>
        <sz val="11"/>
        <rFont val="Times New Roman"/>
        <family val="1"/>
        <charset val="204"/>
      </rPr>
      <t xml:space="preserve">Шосткинський </t>
    </r>
    <r>
      <rPr>
        <sz val="11"/>
        <rFont val="Times New Roman"/>
        <family val="1"/>
        <charset val="204"/>
      </rPr>
      <t xml:space="preserve">
(Середино - Будський, Ямпільський)</t>
    </r>
  </si>
  <si>
    <t xml:space="preserve">Розпорядження  від 21.12.2021 
№ 319-ОД; </t>
  </si>
  <si>
    <t>Рішення від 19.09.1984 № 197;   Розпорядження від 12.06.2009 
№ 428-ОД; 
Розпорядження від 15.12.2008 № 532; Розпорядження від 05.06.2009 № 210; Розпорядження від 23.01.1997 № 26, Розпорядження від 21.12.2008 № 544, Розпорядження від 16.08.1990 № 154</t>
  </si>
  <si>
    <t>Розпорядження від 30.12.2020 № 268, 
Розпорядження від 12.11.2015 
№ 430-ОД,
Розпорядження від 27.12.2019      
№ 248-ОД, 
Розпорядження від 29.12.2020  
№ 269-ОД (зміни до розпорядження № 248)</t>
  </si>
  <si>
    <t>Розпорядження  від 25.02.2021 
№ 34-ОД; 
Розпорядження від 08.12.2021 
№ 306-ОД, 
Розпорядження від 13.01.2021 
№ 09-а-ОД.</t>
  </si>
  <si>
    <t>Розпорядження від 17.08.2022 
№ 78/02-07/1</t>
  </si>
  <si>
    <r>
      <t xml:space="preserve">Ізюмський
</t>
    </r>
    <r>
      <rPr>
        <sz val="11"/>
        <rFont val="Times New Roman"/>
        <family val="1"/>
        <charset val="204"/>
      </rPr>
      <t>(Барвінківський)</t>
    </r>
  </si>
  <si>
    <r>
      <rPr>
        <b/>
        <sz val="11"/>
        <rFont val="Times New Roman"/>
        <family val="1"/>
        <charset val="204"/>
      </rPr>
      <t xml:space="preserve">Каховський                     </t>
    </r>
    <r>
      <rPr>
        <sz val="11"/>
        <rFont val="Times New Roman"/>
        <family val="1"/>
        <charset val="204"/>
      </rPr>
      <t>(м. Н. Каховка)</t>
    </r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</si>
  <si>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</t>
    </r>
  </si>
  <si>
    <t xml:space="preserve">Розпорядження від 14.10.2013 № 380,
Розпорядження від 27.09.2011№ 407,
Розпорядження від 19.09.2011 № 169,
Розпорядження від 05.10.2015 № 174,
Розпорядження від 25.09.2015 № 340
</t>
  </si>
  <si>
    <t xml:space="preserve">Розпорядження від 16.07.2007 № 271,
Розпорядження від 24.09.2007 № 1117,
Розпорядження від 23.10.2007 № 744
</t>
  </si>
  <si>
    <t>64,88</t>
  </si>
  <si>
    <t xml:space="preserve">Розпорядження № 131 від 07.04.2011, Розпорядження № 111 від 14.08.2020, Розпорядження № 66 від 11.03.2011, Розпорядження № 298 від 15.08.2007, Розпорядження № 217 від 04.08.2009, Розпорядження № 501 від 23.10.2005, Розпорядження № 331 від 10.09.2008, Розпорядження № 292 від 24.09.2010, Розпорядження № 296 А від 30.09.2010, Розпорядження № 347 від 08.08.2006, Розпорядження № 113 від 22.07.2011, Розпорядження № 358 від 23.07.2011, Розпорядження № 349 від 19.07.20118, Розпорядження № 371 від 12.09.2011, Розпорядження № 399 від 29.09.2011, Розпорядження № 330/01-02-1від 22.08.12, Розпорядження № 202 від 12.08.2013, Розпорядження № 245 від16.09.2011, Розпорядження № 149/1 від 21.07.2010, Розпорядження № 147 від 13.07.2005, Розпорядження № 152 від 24.07.2008, Розпорядження № 273 від 30.09.2003, Розпорядження № 311 від 25.09.2006, Розпорядження № 130 від 27.07.2009, Розпорядження № 681 від 03.09.2008, Розпорядження № 308 від 25.08.2005, Розпорядження № 804 від 28.09.2007, Розпорядження № 407 від 08.11.2008, Розпорядження № 178 від 17.06.2011, Розпорядження № 179 від 15.08.2005, Розпорядження № 169 від 18.09.2013, Розпорядження № 159 від 30.07.2014, Розпорядження № 160 від 30.07.2014, Розпорядження № 161 від 30.07.2014, Розпорядження № 157 від 30.08.2013, Рішення № 261 від 15.05.1996, Рішення № 06  від  04.01.2002, Рішення № 1331 від 17.10.2006, Рішення № 1332 від 17.10.2006  </t>
  </si>
  <si>
    <t xml:space="preserve">Розпорядження від 30.09.2013 № 244, Розпорядження від 06.09.2012 № 293,  Розпорядження від 27.09.2012 № 394 р Розпорядження від 08.10.2019  № 275, Розпорядження від 31.07.2015 № 201-р  Розпорядження від 29.08.2013 № 172 </t>
  </si>
  <si>
    <t xml:space="preserve">Розпорядження від 18.09.2020 № 258, Розпорядження від 20.06.2010 № 95-р  </t>
  </si>
  <si>
    <t>Розпорядження від 30.09.2021 № 351, Розпорядження від 02.04.2021 № 150</t>
  </si>
  <si>
    <t>Розпорядження від 26.10.2021 № 282, Розпорядження від 23.03.2021 № 56, Розпорядження від 30.03.2021 № 60</t>
  </si>
  <si>
    <t>Розпорядження від  30.05.2019 № 167, Розпорядження від 29.10.2020 № 138, Розпорядження від 27.01.2009 № 55</t>
  </si>
  <si>
    <t>Розпорядження від 29.09.2004 № 505, Розпорядження від 14.11.2006 № 916, Розпорядження від 01.11.2013 № 366</t>
  </si>
  <si>
    <t>Розпорядження від 27.09.2002 № 264, Розпорядження від 30.09.2002 № 387,  
Розпорядження від 16.09.2020 № 182</t>
  </si>
  <si>
    <t xml:space="preserve">Розпорядження від 06.11.2020 № 307,  Розпорядження від 06.11.2020 № 308,  Розпорядження від 06.11.2020 № 309,  Розпорядження від 06.11.2020 № 310,  Розпорядження від 06.11.2020 № 311,  Розпорядження від 06.11.2020 № 312,  Розпорядження від 04.12.2012 № 323, Розпорядження від 27.01.2009 № 55, Розпорядження від 27.10.2008 № 767-р </t>
  </si>
  <si>
    <r>
      <t>Розпорядження від 25.12.2013 № 628, Розпорядження від 08.12.2008 № 657, Розпорядження від 14.07.2005 № 284, Розпорядження від 23.08.2000 № 728 - (</t>
    </r>
    <r>
      <rPr>
        <i/>
        <sz val="11"/>
        <rFont val="Times New Roman"/>
        <family val="1"/>
        <charset val="204"/>
      </rPr>
      <t>Малотокмачанська СТГ, Оріхівська МТГ, Приображенківська СТГ),</t>
    </r>
    <r>
      <rPr>
        <sz val="11"/>
        <rFont val="Times New Roman"/>
        <family val="1"/>
        <charset val="204"/>
      </rPr>
      <t xml:space="preserve"> Розпорядження від 19.12.2008 № 488, Розпорядження від 17.11.2011 № 511, Розпорядження від 04.12.2012 № 416-р</t>
    </r>
  </si>
  <si>
    <r>
      <t xml:space="preserve"> Розпорядження від 29.09.2008 № 899, Розпорядження від 11.12.2008 № 326, Розпорядження від 23.08.2000 № 728 - (</t>
    </r>
    <r>
      <rPr>
        <i/>
        <sz val="11"/>
        <rFont val="Times New Roman"/>
        <family val="1"/>
        <charset val="204"/>
      </rPr>
      <t>Таврійська СТГ, Комишуваська СТГ)</t>
    </r>
  </si>
  <si>
    <t>Рішення від 25.08.2006 № 8-57, Рішення від 27.08.2008 № 8-67,  Рішішення від 28.08.2008 № 148, Рішення від 28.08.2008 № 76, 
Рішення від 17.09.1998 № 14, Розпорядження від 20.09.2012 № 731, Розпорядження від 19.11.2009 № 741-р</t>
  </si>
  <si>
    <t>Розпорядження від 14.02.22 № 20</t>
  </si>
  <si>
    <t>Розпорядження від 22.06.22 № 64</t>
  </si>
  <si>
    <t>Розпорядження від 28.01.22 № 14</t>
  </si>
  <si>
    <t xml:space="preserve">Розпорядження від 11.09.2012 № 364,  Розпорядження вiд 10.01.2018 № 7 (зміни до розпорядження від 11.09.2012 № 364), 
Розпорядження вiд 30.08.2013 № 210, Розпорядження від 06.08.2019 №177-р Розпорядження від 01.09.2020 № 254-р </t>
  </si>
  <si>
    <r>
      <rPr>
        <b/>
        <sz val="11"/>
        <rFont val="Times New Roman"/>
        <family val="1"/>
        <charset val="204"/>
      </rPr>
      <t>Івано-Франківський</t>
    </r>
    <r>
      <rPr>
        <sz val="11"/>
        <rFont val="Times New Roman"/>
        <family val="1"/>
        <charset val="204"/>
      </rPr>
      <t xml:space="preserve"> (Рогатинський, Тлумацький, Тисменицький)</t>
    </r>
  </si>
  <si>
    <r>
      <rPr>
        <b/>
        <sz val="11"/>
        <rFont val="Times New Roman"/>
        <family val="1"/>
        <charset val="204"/>
      </rPr>
      <t>Коломийський</t>
    </r>
    <r>
      <rPr>
        <sz val="11"/>
        <rFont val="Times New Roman"/>
        <family val="1"/>
        <charset val="204"/>
      </rPr>
      <t xml:space="preserve"> (Городенківський, Коломийський, Снятинський)</t>
    </r>
  </si>
  <si>
    <t>Розпорядження від 12.09.2023 № 86</t>
  </si>
  <si>
    <t>Розпорядження від 11.09.2023 № 103</t>
  </si>
  <si>
    <t>Розпорядження від16.09.2021 № 187, Розпорядження від 16.09.2021 №186, Розпорядження від 15.09.2021 № 563  Розпорядження  від 15.07.2020 № 122, Розпорядження від 22.07.2020 № 129</t>
  </si>
  <si>
    <t>Розпорядження  від 05.09.2019 № 239</t>
  </si>
  <si>
    <t>Розпорядження від 29.08.2023 № 165                                                      Розпорядження від 27.09.2023 № 185</t>
  </si>
  <si>
    <t>Розпорядження від 26.09.2023 № 124</t>
  </si>
  <si>
    <t xml:space="preserve">Розпорядження від 06.11.2013 № 420, Рішення від 03.10.2018 № 68, Розпорядження  від 20.09.2010 № 540*, Розпорядження від 06.08.2020 № 356                                                                       * - по Розпорядженню ОДА від 20.09.2010 № 540 враховані міста, що відповідно до нового АТУ знаходяться на території Бахмутського району .                                    </t>
  </si>
  <si>
    <r>
      <rPr>
        <b/>
        <sz val="11"/>
        <rFont val="Times New Roman"/>
        <family val="1"/>
        <charset val="204"/>
      </rPr>
      <t xml:space="preserve">Бахмутський </t>
    </r>
    <r>
      <rPr>
        <sz val="11"/>
        <rFont val="Times New Roman"/>
        <family val="1"/>
        <charset val="204"/>
      </rPr>
      <t>(Бахмутський, 
м. Світлодарськ, 
м. Бахмут (Артемівськ),
м.Торецьк (Дзержинськ)*)</t>
    </r>
  </si>
  <si>
    <r>
      <t xml:space="preserve">  </t>
    </r>
    <r>
      <rPr>
        <b/>
        <sz val="14"/>
        <rFont val="Times New Roman"/>
        <family val="1"/>
        <charset val="204"/>
      </rPr>
      <t xml:space="preserve">ЧЕРНІГІВСЬКА </t>
    </r>
    <r>
      <rPr>
        <sz val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область</t>
    </r>
  </si>
  <si>
    <t xml:space="preserve">Розпорядження від 19.09.2023 № 108 </t>
  </si>
  <si>
    <t>Розпорядження від 02.10.2023 
№ 120/2023-р</t>
  </si>
  <si>
    <t>Розпорядження від 08.06.2012 № 363</t>
  </si>
  <si>
    <t xml:space="preserve">Розпорядження від 10.01.2022 № 2 </t>
  </si>
  <si>
    <t xml:space="preserve">Розпорядження від 10.09.2021 №272, Розпорядження від 27.01.2022 № 16
</t>
  </si>
  <si>
    <t>Розпорядження від 12.01.2022 № 1</t>
  </si>
  <si>
    <t xml:space="preserve">Розпорядження від 28.08.2021 № 106, Розпорядження від 07.09.2021 № 137, Розпорядження від 15.09.2021 № 147 Розпорядження від 14.01.2022 № 2 </t>
  </si>
  <si>
    <t>ЖОВТО-БУРИЙ МАРМУРОВИЙ КЛОП</t>
  </si>
  <si>
    <t>Розпорядження від 20.09.2021 № 280; Розпорядження від 11.08.2021 № 248 Розпорядження від 22.08.2023 №160</t>
  </si>
  <si>
    <t>Криворізький</t>
  </si>
  <si>
    <t>Розпорядження від 11.10.2023 №513/0/534-23</t>
  </si>
  <si>
    <r>
      <rPr>
        <b/>
        <sz val="11"/>
        <color indexed="8"/>
        <rFont val="Times New Roman"/>
        <family val="1"/>
        <charset val="204"/>
      </rPr>
      <t xml:space="preserve">Кам'янський </t>
    </r>
    <r>
      <rPr>
        <sz val="11"/>
        <color indexed="8"/>
        <rFont val="Times New Roman"/>
        <family val="1"/>
        <charset val="204"/>
      </rPr>
      <t xml:space="preserve">
(</t>
    </r>
    <r>
      <rPr>
        <sz val="11"/>
        <color indexed="8"/>
        <rFont val="Times New Roman"/>
        <family val="1"/>
        <charset val="204"/>
      </rPr>
      <t>П'ятихатський,
м. Вільногірськ)</t>
    </r>
  </si>
  <si>
    <t>Розпорядження від 23.08.2006 № 575</t>
  </si>
  <si>
    <r>
      <rPr>
        <b/>
        <sz val="11"/>
        <rFont val="Times New Roman"/>
        <family val="1"/>
        <charset val="204"/>
      </rPr>
      <t xml:space="preserve">Дніпровський </t>
    </r>
    <r>
      <rPr>
        <sz val="11"/>
        <rFont val="Times New Roman"/>
        <family val="1"/>
        <charset val="204"/>
      </rPr>
      <t xml:space="preserve">
(Солонянський)</t>
    </r>
  </si>
  <si>
    <t>Розпорядження від 31.07.2009           № 401-р-09</t>
  </si>
  <si>
    <t>Розпорядження від 26.08.2022 № 52, Розпорядження від 19.08.2021 № 145, Розпорядження від 14.08.2023. № 77</t>
  </si>
  <si>
    <t>Розпорядження від 02.08.2023р. №133</t>
  </si>
  <si>
    <t>Розпорядження від 30.06.2023р. №105</t>
  </si>
  <si>
    <t>ЛЬВІВСЬКА область</t>
  </si>
  <si>
    <t>Розпорядження від 23.08.2023 р. № 37</t>
  </si>
  <si>
    <t>Розпорядження від 16.11.2023 р.              № 179/02-06</t>
  </si>
  <si>
    <r>
      <rPr>
        <b/>
        <sz val="11"/>
        <rFont val="Times New Roman"/>
        <family val="1"/>
        <charset val="204"/>
      </rPr>
      <t xml:space="preserve">Золотоніський  </t>
    </r>
    <r>
      <rPr>
        <sz val="11"/>
        <rFont val="Times New Roman"/>
        <family val="1"/>
        <charset val="204"/>
      </rPr>
      <t xml:space="preserve">      
(Драбівський, Чорнобаївський, Золотоніський)</t>
    </r>
  </si>
  <si>
    <r>
      <rPr>
        <b/>
        <sz val="11"/>
        <rFont val="Times New Roman"/>
        <family val="1"/>
        <charset val="204"/>
      </rPr>
      <t xml:space="preserve">Черкаський
</t>
    </r>
    <r>
      <rPr>
        <sz val="11"/>
        <rFont val="Times New Roman"/>
        <family val="1"/>
        <charset val="204"/>
      </rPr>
      <t xml:space="preserve"> (Корсунь-Шевченківський, Городищенський, Чигиринський, Черкаський,   Кам'янський) </t>
    </r>
  </si>
  <si>
    <t>КИЇВСЬКА область</t>
  </si>
  <si>
    <t>м. Київ</t>
  </si>
  <si>
    <t xml:space="preserve">Бориспільський 
</t>
  </si>
  <si>
    <t>Розпорядження від 17.07.2023 № 170</t>
  </si>
  <si>
    <r>
      <rPr>
        <b/>
        <sz val="12"/>
        <color indexed="8"/>
        <rFont val="Times New Roman"/>
        <family val="1"/>
        <charset val="204"/>
      </rPr>
      <t>Білоцерківський</t>
    </r>
    <r>
      <rPr>
        <sz val="12"/>
        <color indexed="8"/>
        <rFont val="Times New Roman"/>
        <family val="1"/>
        <charset val="204"/>
      </rPr>
      <t xml:space="preserve"> (Ставищенський, Тетіївський, Володарський, Таращанський, Медвидинська сільська рада, Ковалівська територіальна громада)</t>
    </r>
  </si>
  <si>
    <t>Розпорядження від 12.09.2023 № 207</t>
  </si>
  <si>
    <t>ПОЛТАВСЬКА область</t>
  </si>
  <si>
    <t>Миргородський</t>
  </si>
  <si>
    <t xml:space="preserve">Лубенський
</t>
  </si>
  <si>
    <t xml:space="preserve">Кременчуцький
</t>
  </si>
  <si>
    <r>
      <t xml:space="preserve">          </t>
    </r>
    <r>
      <rPr>
        <b/>
        <sz val="14"/>
        <rFont val="Times New Roman"/>
        <family val="1"/>
        <charset val="204"/>
      </rPr>
      <t>ПОЛТАВСЬКА область</t>
    </r>
  </si>
  <si>
    <t xml:space="preserve">Розпорядження від 20.10.2006 № 1106, Розпорядження від 07.11.2008 № 517-р, Розпорядження від 25.11.2008 № 531-р </t>
  </si>
  <si>
    <t>Розпорядження від 14.10.2006 № 435-р, Розпорядження від 15.08.2018  № 161-р</t>
  </si>
  <si>
    <t>Розпорядження від 25.08.2023  № 119-р Розпорядження від 30.08.2023  № 121-р</t>
  </si>
  <si>
    <t>Розпорядження  від 28.08.2023 № 73-р</t>
  </si>
  <si>
    <r>
      <t xml:space="preserve">Первомайський </t>
    </r>
    <r>
      <rPr>
        <sz val="11"/>
        <rFont val="Times New Roman"/>
        <family val="1"/>
        <charset val="204"/>
      </rPr>
      <t>(Арбузинський, Врадіївський, Кривоозерський, Первомайський)</t>
    </r>
  </si>
  <si>
    <r>
      <t xml:space="preserve">Баштанський            </t>
    </r>
    <r>
      <rPr>
        <sz val="11"/>
        <rFont val="Times New Roman"/>
        <family val="1"/>
        <charset val="204"/>
      </rPr>
      <t>(Баштанський, Новобузький)</t>
    </r>
  </si>
  <si>
    <t>Розпорядження від 27.09.2023 № 89-р</t>
  </si>
  <si>
    <r>
      <t xml:space="preserve">Вознесенський </t>
    </r>
    <r>
      <rPr>
        <sz val="11"/>
        <rFont val="Times New Roman"/>
        <family val="1"/>
        <charset val="204"/>
      </rPr>
      <t xml:space="preserve">(Братський) </t>
    </r>
  </si>
  <si>
    <t>Розпорядження від 06.09.2023 № 85-р/в</t>
  </si>
  <si>
    <r>
      <rPr>
        <b/>
        <sz val="11"/>
        <rFont val="Times New Roman"/>
        <family val="1"/>
        <charset val="204"/>
      </rPr>
      <t xml:space="preserve">Баштанський </t>
    </r>
    <r>
      <rPr>
        <sz val="11"/>
        <rFont val="Times New Roman"/>
        <family val="1"/>
        <charset val="204"/>
      </rPr>
      <t xml:space="preserve">(Казанківський) </t>
    </r>
  </si>
  <si>
    <t>Розпорядження від 08.09.2021 № 229-р Розпорядження від 23.08.2023 № 117-р Розпорядження  від 30.08.2023 № 124-р</t>
  </si>
  <si>
    <t xml:space="preserve">Миколаївський </t>
  </si>
  <si>
    <t>Розпорядження від 02.08.2023 № 98-р</t>
  </si>
  <si>
    <t>Вознесенський</t>
  </si>
  <si>
    <t>Розпорядження від 28.08.2023 № 74-р</t>
  </si>
  <si>
    <r>
      <t xml:space="preserve">Первомайський </t>
    </r>
    <r>
      <rPr>
        <sz val="11"/>
        <rFont val="Times New Roman"/>
        <family val="1"/>
        <charset val="204"/>
      </rPr>
      <t>(Кривоозерський)</t>
    </r>
  </si>
  <si>
    <t>Розпорядження від 27.09.2023 № 168/А-2023</t>
  </si>
  <si>
    <t>Розпорядження від 04.08.2023                  № 117/од-2023</t>
  </si>
  <si>
    <r>
      <rPr>
        <b/>
        <sz val="11"/>
        <color indexed="8"/>
        <rFont val="Times New Roman"/>
        <family val="1"/>
        <charset val="204"/>
      </rPr>
      <t xml:space="preserve">Білгород-Дністровський </t>
    </r>
    <r>
      <rPr>
        <sz val="11"/>
        <color indexed="8"/>
        <rFont val="Times New Roman"/>
        <family val="1"/>
        <charset val="204"/>
      </rPr>
      <t>(Татарбунарський, Саратський)</t>
    </r>
  </si>
  <si>
    <t>Розпорядження від 03.08.2023                  № 91/А-2023                          Розпорядження від 31.08.2023                  № 103/А-2023                        Розпорядження від 12.09.2023                  № 115/А-2023</t>
  </si>
  <si>
    <t>Розпорядження від 13.09.22 
№ 134/2022,                     Розпорядження від 30.08.22 № 122/22; 
Розпорядження від 06.09.22 № 130/22</t>
  </si>
  <si>
    <t>Розпорядження від  07.09.22 
№ 111/од-2022;
Розпорядження від 27.09.22 
№ 127/од-2022               Розпорядження від 25.09.2023            № 143/од-2023</t>
  </si>
  <si>
    <t>Розпорядження від 19.07.2023 № 114/23</t>
  </si>
  <si>
    <t>Шосткинський</t>
  </si>
  <si>
    <t>Розпорядження від 10.12.2021 
№ 660/02-06, 
Розпорядження від 22.11.2022 № 167 (зміни до розпорядження від 10.12.2021 № 660/02-06),                  Розпорядження від 16.11.2023             № 179/02-06</t>
  </si>
  <si>
    <t>Розпорядження від 30.11.2021 № 350 Розпорядження від 06.11.2023 № 113</t>
  </si>
  <si>
    <t xml:space="preserve">Розпорядження від 05.09.2023 № 146 </t>
  </si>
  <si>
    <t xml:space="preserve"> Розпорядження від 18.09.2023 № 104 </t>
  </si>
  <si>
    <t>Розпорядження від 07.12.2023 № 265</t>
  </si>
  <si>
    <t>Розпорядження від 14.01.2022 № 2</t>
  </si>
  <si>
    <t>Розпорядження від 20.12.2021 № 351 Розпорядження від 27.01.2022 № 16</t>
  </si>
  <si>
    <t>Розпорядженяя від 14.01.2022 № 2</t>
  </si>
  <si>
    <t>Жовто-бурий мармуровий клоп</t>
  </si>
  <si>
    <t>13,18</t>
  </si>
  <si>
    <t>Розпорядження від 14.02.2022            № 16-ОД;                              Розпорядження від 24.11.2022 № 417; Розпорядження від 05.12.2022            № 123-ОД;                      Розпорядження від 24.11.2022            № 135-ОД;                          Розпорядження від 28.11.2022            № 62-ОД;                          Розпорядження від 28.11.2022            № 59-ОД</t>
  </si>
  <si>
    <t xml:space="preserve">Розпорядження від 08.10.2009 № 903 </t>
  </si>
  <si>
    <t xml:space="preserve">Розпорядження від 03.01.2024 № 02-ОД (про внесення змін до розпорядження від 14.02.2022 № 16-ОД);       </t>
  </si>
  <si>
    <t>78,06</t>
  </si>
  <si>
    <t>Розпорядження від 17.09.2021 № 197, 
Розпорядження від 16.11.2021 № 237 Розпорядження від 09.02.2022 № 14</t>
  </si>
  <si>
    <t xml:space="preserve">Розпорядження від 16.11.2021 № 735 Розпорядження від 12.01.2022 № 6
</t>
  </si>
  <si>
    <r>
      <rPr>
        <b/>
        <sz val="11"/>
        <rFont val="Times New Roman"/>
        <family val="1"/>
        <charset val="204"/>
      </rPr>
      <t xml:space="preserve">Звягелівський </t>
    </r>
    <r>
      <rPr>
        <sz val="11"/>
        <rFont val="Times New Roman"/>
        <family val="1"/>
        <charset val="204"/>
      </rPr>
      <t>(Звягелівський, Баранівський)</t>
    </r>
  </si>
  <si>
    <t>Розпорядження від 01.09.2021 
№ 177/02-07/1                              Розпорядження від 17.08.2023 
№ 101/02-07/1 Розпорядження від 30.08.2024 № 95/02-07/1</t>
  </si>
  <si>
    <r>
      <rPr>
        <b/>
        <sz val="11"/>
        <rFont val="Times New Roman"/>
        <family val="1"/>
        <charset val="204"/>
      </rPr>
      <t xml:space="preserve">Тернопільський </t>
    </r>
    <r>
      <rPr>
        <sz val="11"/>
        <rFont val="Times New Roman"/>
        <family val="1"/>
        <charset val="204"/>
      </rPr>
      <t>(Бережанський,  Козівський, Підволочиський, Підгаєцький, Теребовлянський, Тернопільський, Збаразький, Зборівський)</t>
    </r>
  </si>
  <si>
    <t>Розпорядження від 03.10.2024                № 136/01-03</t>
  </si>
  <si>
    <t>Розпорядження від 26.01.22 № 24 Розпорядження від 16.10.2023 № 150 Розпорядження від 24.09.2024 № 117</t>
  </si>
  <si>
    <t>Розпорядження від 28.07.22 № 49 Розпорядження від 26.09.2024 № 132</t>
  </si>
  <si>
    <t>Розпорядження від 07.09.2021 № 222, Розпорядження від 05.11.2021 № 262, Розпорядження від 13.09.2022 № 82, Розпорядження від 11.09.2023 № 84, Розпорядження від 12.09.2023 № 85, Розпорядження від 20.08.2024 № 72</t>
  </si>
  <si>
    <r>
      <rPr>
        <b/>
        <sz val="11"/>
        <rFont val="Times New Roman"/>
        <family val="1"/>
        <charset val="204"/>
      </rPr>
      <t xml:space="preserve">Бериславський </t>
    </r>
    <r>
      <rPr>
        <sz val="11"/>
        <rFont val="Times New Roman"/>
        <family val="1"/>
        <charset val="204"/>
      </rPr>
      <t xml:space="preserve">(Бериславський, Великоолександрівський, Високопільський, Нововоронцовський,        м. Берислав)      </t>
    </r>
  </si>
  <si>
    <r>
      <t xml:space="preserve">Генічеський   </t>
    </r>
    <r>
      <rPr>
        <sz val="11"/>
        <rFont val="Times New Roman"/>
        <family val="1"/>
        <charset val="204"/>
      </rPr>
      <t>(Генічеський, Іванівський, Нижньосірогозький, Новотроїцький,                 м. Генічеськ)</t>
    </r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</si>
  <si>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 
(Каховський, Великолепетиський, Верхньорогачицький, Горностаївський, Чаплинський,                   м. Н.Каховка)</t>
    </r>
  </si>
  <si>
    <r>
      <rPr>
        <b/>
        <sz val="11"/>
        <rFont val="Times New Roman"/>
        <family val="1"/>
        <charset val="204"/>
      </rPr>
      <t>Скадовський</t>
    </r>
    <r>
      <rPr>
        <sz val="11"/>
        <rFont val="Times New Roman"/>
        <family val="1"/>
        <charset val="204"/>
      </rPr>
      <t xml:space="preserve"> (Скадовський, Голопристанський, Каланчацький,                  м. Скадовськ)</t>
    </r>
  </si>
  <si>
    <r>
      <t xml:space="preserve">Херсонський </t>
    </r>
    <r>
      <rPr>
        <sz val="11"/>
        <rFont val="Times New Roman"/>
        <family val="1"/>
        <charset val="204"/>
      </rPr>
      <t>(Білозерський, Олешківський, м. Олешки, м. Херсон)</t>
    </r>
  </si>
  <si>
    <r>
      <t xml:space="preserve">Херсонський </t>
    </r>
    <r>
      <rPr>
        <sz val="11"/>
        <rFont val="Times New Roman"/>
        <family val="1"/>
        <charset val="204"/>
      </rPr>
      <t>(Білозерський)</t>
    </r>
  </si>
  <si>
    <t>Розпорядження від 27.01.2022 № 15</t>
  </si>
  <si>
    <t>Розпорядження від 15.05.2014 № 190</t>
  </si>
  <si>
    <t>Розпорядження від 27.01.2022 №16</t>
  </si>
  <si>
    <t>Розпорядження від 12.01.2022 №1</t>
  </si>
  <si>
    <t>Розпорядження від 27.01.2022 №15</t>
  </si>
  <si>
    <t>Розпорядження від 22.08.2018 №499</t>
  </si>
  <si>
    <t>Розпорядження від  18.09.2015 № 384</t>
  </si>
  <si>
    <r>
      <rPr>
        <b/>
        <sz val="11"/>
        <rFont val="Times New Roman"/>
        <family val="1"/>
        <charset val="204"/>
      </rPr>
      <t>Сєвєродонецький</t>
    </r>
    <r>
      <rPr>
        <sz val="11"/>
        <rFont val="Times New Roman"/>
        <family val="1"/>
        <charset val="204"/>
      </rPr>
      <t xml:space="preserve">            (м. Лисичанськ)
</t>
    </r>
  </si>
  <si>
    <r>
      <t xml:space="preserve">Миргородський                </t>
    </r>
    <r>
      <rPr>
        <sz val="11"/>
        <rFont val="Times New Roman"/>
        <family val="1"/>
        <charset val="204"/>
      </rPr>
      <t>(Гадяцький)</t>
    </r>
  </si>
  <si>
    <r>
      <t xml:space="preserve">Голованівський  </t>
    </r>
    <r>
      <rPr>
        <sz val="11"/>
        <rFont val="Times New Roman"/>
        <family val="1"/>
        <charset val="204"/>
      </rPr>
      <t>(Благовіщенський, Гайворонський, Вільшанський, Новоархангельський)</t>
    </r>
  </si>
  <si>
    <r>
      <t xml:space="preserve">Кропивницький </t>
    </r>
    <r>
      <rPr>
        <sz val="11"/>
        <rFont val="Times New Roman"/>
        <family val="1"/>
        <charset val="204"/>
      </rPr>
      <t>(Олександрівський, Кропивницький, Бобринецький, Знам'янський, Долинський, Новгородківський, Компаніївський, Устинівський)</t>
    </r>
  </si>
  <si>
    <r>
      <t xml:space="preserve">Новоукраїнський </t>
    </r>
    <r>
      <rPr>
        <sz val="11"/>
        <rFont val="Times New Roman"/>
        <family val="1"/>
        <charset val="204"/>
      </rPr>
      <t>(Новоукраїнський, Добровеличківський, Маловисківський, Новомиргородський)</t>
    </r>
  </si>
  <si>
    <r>
      <t xml:space="preserve">Олександрійський </t>
    </r>
    <r>
      <rPr>
        <sz val="11"/>
        <rFont val="Times New Roman"/>
        <family val="1"/>
        <charset val="204"/>
      </rPr>
      <t xml:space="preserve">(Світловодський, Олександрійський, Онуфріївський, Петрівський) </t>
    </r>
  </si>
  <si>
    <r>
      <t xml:space="preserve">Голованівський </t>
    </r>
    <r>
      <rPr>
        <sz val="11"/>
        <rFont val="Times New Roman"/>
        <family val="1"/>
        <charset val="204"/>
      </rPr>
      <t>(Благовіщенський, Гайворонський, Вільшанський)</t>
    </r>
  </si>
  <si>
    <r>
      <t xml:space="preserve">Кропивницький </t>
    </r>
    <r>
      <rPr>
        <sz val="11"/>
        <rFont val="Times New Roman"/>
        <family val="1"/>
        <charset val="204"/>
      </rPr>
      <t>(Кропивницький, Новгородківський, Олександрівський, Долинський, Устинівський)</t>
    </r>
  </si>
  <si>
    <r>
      <rPr>
        <b/>
        <sz val="11"/>
        <rFont val="Times New Roman"/>
        <family val="1"/>
        <charset val="204"/>
      </rPr>
      <t xml:space="preserve">Новоукраїнський </t>
    </r>
    <r>
      <rPr>
        <sz val="11"/>
        <rFont val="Times New Roman"/>
        <family val="1"/>
        <charset val="204"/>
      </rPr>
      <t xml:space="preserve">(Новоукраїнський, Добровеличківський, Маловисківський, Новомиргородський)  
</t>
    </r>
  </si>
  <si>
    <t>Олександрійський</t>
  </si>
  <si>
    <t>Розпорядження від 07.10.2021№ 721-р, Розпорядження від 03.12.2021 № 878-р, Розпорядження від 30.08.2022 № 601-р</t>
  </si>
  <si>
    <t>Розпорядження  від 16.08.2019 № 238-р</t>
  </si>
  <si>
    <r>
      <t xml:space="preserve">Голованівський </t>
    </r>
    <r>
      <rPr>
        <sz val="11"/>
        <rFont val="Times New Roman"/>
        <family val="1"/>
        <charset val="204"/>
      </rPr>
      <t>(Благовіщенський, Гайворонський, Вільшанський, Новоархангельський)</t>
    </r>
  </si>
  <si>
    <r>
      <t xml:space="preserve">Кропивницький </t>
    </r>
    <r>
      <rPr>
        <sz val="11"/>
        <rFont val="Times New Roman"/>
        <family val="1"/>
        <charset val="204"/>
      </rPr>
      <t>(Олександрівський, Кропивницький, Бобринецький, Знамянський, Долинський, Новгородківський, Компаніївський, Устинівський)</t>
    </r>
  </si>
  <si>
    <r>
      <t xml:space="preserve">Олександрійський </t>
    </r>
    <r>
      <rPr>
        <sz val="11"/>
        <rFont val="Times New Roman"/>
        <family val="1"/>
        <charset val="204"/>
      </rPr>
      <t>(Світловодський, Олександрійський, Онуфріївський, Петрівський)</t>
    </r>
  </si>
  <si>
    <r>
      <t xml:space="preserve">Голованівський </t>
    </r>
    <r>
      <rPr>
        <sz val="11"/>
        <rFont val="Times New Roman"/>
        <family val="1"/>
        <charset val="204"/>
      </rPr>
      <t>(Вільшанський, Новоархангельський)</t>
    </r>
  </si>
  <si>
    <t>Розпорядження від 10.10.2024 № 1043-р</t>
  </si>
  <si>
    <t>Рзпорядження від 27.06.2024 № 102</t>
  </si>
  <si>
    <r>
      <rPr>
        <b/>
        <sz val="11"/>
        <rFont val="Times New Roman"/>
        <family val="1"/>
        <charset val="204"/>
      </rPr>
      <t>Черкаський</t>
    </r>
    <r>
      <rPr>
        <sz val="11"/>
        <rFont val="Times New Roman"/>
        <family val="1"/>
        <charset val="204"/>
      </rPr>
      <t xml:space="preserve">   (Смілянський, Канівський,   Чигиринський, Кам'янський, Черкаський,  Городищенський, Корсунь-Шевченківський, м.Черкаси)              </t>
    </r>
  </si>
  <si>
    <r>
      <rPr>
        <b/>
        <sz val="11"/>
        <rFont val="Times New Roman"/>
        <family val="1"/>
        <charset val="204"/>
      </rPr>
      <t xml:space="preserve">Звенигородський </t>
    </r>
    <r>
      <rPr>
        <sz val="11"/>
        <rFont val="Times New Roman"/>
        <family val="1"/>
        <charset val="204"/>
      </rPr>
      <t>(Звенигородський, Тальнівський, Шполянський, Лисянський, Катеринопільський)</t>
    </r>
  </si>
  <si>
    <r>
      <rPr>
        <b/>
        <sz val="11"/>
        <rFont val="Times New Roman"/>
        <family val="1"/>
        <charset val="204"/>
      </rPr>
      <t xml:space="preserve">Уманський    </t>
    </r>
    <r>
      <rPr>
        <sz val="11"/>
        <rFont val="Times New Roman"/>
        <family val="1"/>
        <charset val="204"/>
      </rPr>
      <t xml:space="preserve"> (Жашківський)</t>
    </r>
  </si>
  <si>
    <r>
      <rPr>
        <b/>
        <sz val="11"/>
        <rFont val="Times New Roman"/>
        <family val="1"/>
        <charset val="204"/>
      </rPr>
      <t xml:space="preserve">Черкаський     </t>
    </r>
    <r>
      <rPr>
        <sz val="11"/>
        <rFont val="Times New Roman"/>
        <family val="1"/>
        <charset val="204"/>
      </rPr>
      <t xml:space="preserve">(Смілянський, Канівський,   Чигиринський, Кам'янський,    Черкаський,  Городищенський,    Корсунь-Шевченківський,    
м. Черкаси)              </t>
    </r>
  </si>
  <si>
    <t xml:space="preserve">Золотоніський </t>
  </si>
  <si>
    <t>Розпорядження від 13.06.2024 № 63</t>
  </si>
  <si>
    <t xml:space="preserve">Розпорядження від 15.10.2003 № 337; 
Розпорядження від 21.10.2003 №453-р.; 
Розпорядження від 13.11.2003 № 395; 
Розпорядження від 24.10.2003 № 262;
Розпорядження від 15.10.2003 №  227 </t>
  </si>
  <si>
    <r>
      <t xml:space="preserve">Вінницький      </t>
    </r>
    <r>
      <rPr>
        <sz val="11"/>
        <rFont val="Times New Roman"/>
        <family val="1"/>
        <charset val="204"/>
      </rPr>
      <t>(Іллінецький, Липовецький, Немирівський, Оратівський)</t>
    </r>
  </si>
  <si>
    <t>Хмільницький</t>
  </si>
  <si>
    <t>Розпорядження від 20.08.2024 № 2-р</t>
  </si>
  <si>
    <t xml:space="preserve">Охтирський
</t>
  </si>
  <si>
    <t>Розпорядження від 09.09.2024 № 195-ОД</t>
  </si>
  <si>
    <t>Розпорядження від 19.09.2024 № 167-ОД</t>
  </si>
  <si>
    <r>
      <t xml:space="preserve">Роменський </t>
    </r>
    <r>
      <rPr>
        <sz val="11"/>
        <rFont val="Times New Roman"/>
        <family val="1"/>
        <charset val="204"/>
      </rPr>
      <t>(Недригайлівський)</t>
    </r>
    <r>
      <rPr>
        <b/>
        <sz val="11"/>
        <rFont val="Times New Roman"/>
        <family val="1"/>
        <charset val="204"/>
      </rPr>
      <t xml:space="preserve">
</t>
    </r>
  </si>
  <si>
    <t xml:space="preserve">Розпорядження № 12 від 26.01.2022 (зміни до розпорядження № 22 від 14.02.2011)                                   Розпорядження від 16.02.2022 № 13-аг
</t>
  </si>
  <si>
    <t>Розпорядження  від 15.09.2021 № 563 Розпорядження від 09.10.2024 № 144</t>
  </si>
  <si>
    <t>Розпорядження від 18.10.2024 № 111</t>
  </si>
  <si>
    <t>Розпорядження від 20.06.2024 № 89</t>
  </si>
  <si>
    <r>
      <rPr>
        <b/>
        <sz val="11"/>
        <color indexed="8"/>
        <rFont val="Times New Roman"/>
        <family val="1"/>
        <charset val="204"/>
      </rPr>
      <t xml:space="preserve">Луцький
</t>
    </r>
    <r>
      <rPr>
        <sz val="11"/>
        <color indexed="8"/>
        <rFont val="Times New Roman"/>
        <family val="1"/>
        <charset val="204"/>
      </rPr>
      <t xml:space="preserve"> (Рожищенський, Горохівський)</t>
    </r>
  </si>
  <si>
    <t>Розпорядження від 15.09.2021 № 185, Розпорядження від16.09.2021 № 186 Розпорядження від 27.06.2024 № 91 Розпорядження від 23.08.2024 № 112</t>
  </si>
  <si>
    <t xml:space="preserve">  ДНІПРОПЕТРОВСЬКА область</t>
  </si>
  <si>
    <t>Новомосковський</t>
  </si>
  <si>
    <t>Розпорядження від 19.08.2024 № 96</t>
  </si>
  <si>
    <t>Дніпровський</t>
  </si>
  <si>
    <t>Розпорядження від 03.09.2024                    №Р-22/0/291-24</t>
  </si>
  <si>
    <t>Розпорядження від 16.09.2022                      № Р-116/22,                                        Розпорядження від 16.09.2021 
№ Р-1650306-21                           Розпорядження від 17.08.2023                       № Р-117/23                                Розпорядження від 30.07.2024№ Р-93/24</t>
  </si>
  <si>
    <t>Розпорядження від 04.09.2023                    № Р-157/0/530-23                                  Розпорядження від 26.07.2024                      № Р-147/0/530-24</t>
  </si>
  <si>
    <r>
      <rPr>
        <b/>
        <sz val="11"/>
        <color indexed="8"/>
        <rFont val="Times New Roman"/>
        <family val="1"/>
        <charset val="204"/>
      </rPr>
      <t xml:space="preserve">Синельниківський </t>
    </r>
    <r>
      <rPr>
        <sz val="11"/>
        <color indexed="8"/>
        <rFont val="Times New Roman"/>
        <family val="1"/>
        <charset val="204"/>
      </rPr>
      <t xml:space="preserve">
(Синельниківський)</t>
    </r>
  </si>
  <si>
    <r>
      <rPr>
        <b/>
        <sz val="11"/>
        <color indexed="8"/>
        <rFont val="Times New Roman"/>
        <family val="1"/>
        <charset val="204"/>
      </rPr>
      <t xml:space="preserve">Криворізький </t>
    </r>
    <r>
      <rPr>
        <sz val="11"/>
        <color indexed="8"/>
        <rFont val="Times New Roman"/>
        <family val="1"/>
        <charset val="204"/>
      </rPr>
      <t xml:space="preserve">
(Криворізький, Софіївський, Широківський,                           м. Кривий Ріг)</t>
    </r>
  </si>
  <si>
    <t>Розпорядження від 16.10.2024                        № Р-156/0/4-24</t>
  </si>
  <si>
    <t>Розпорядження від 13.09.2022 № 62, Розпорядження від 09.09.2021 № 112 Розпорядження від 15.08.2023р. № 51 Розпорядження від 25.08.2023р. № 55  Розпорядження від 27.08.2024 № 79  Розпорядження від 27.08.2024 № 80</t>
  </si>
  <si>
    <r>
      <rPr>
        <b/>
        <sz val="11"/>
        <color indexed="8"/>
        <rFont val="Times New Roman"/>
        <family val="1"/>
        <charset val="204"/>
      </rPr>
      <t>Звягелівський</t>
    </r>
    <r>
      <rPr>
        <sz val="11"/>
        <color indexed="8"/>
        <rFont val="Times New Roman"/>
        <family val="1"/>
        <charset val="204"/>
      </rPr>
      <t xml:space="preserve"> (Баранівський,                          м. Звягель)</t>
    </r>
  </si>
  <si>
    <t xml:space="preserve"> Розпорядження від 18.07.2012 № 413</t>
  </si>
  <si>
    <r>
      <rPr>
        <b/>
        <sz val="11"/>
        <rFont val="Times New Roman"/>
        <family val="1"/>
        <charset val="204"/>
      </rPr>
      <t>Житомирський                   (</t>
    </r>
    <r>
      <rPr>
        <sz val="11"/>
        <rFont val="Times New Roman"/>
        <family val="1"/>
        <charset val="204"/>
      </rPr>
      <t>Попільнянський)</t>
    </r>
  </si>
  <si>
    <r>
      <rPr>
        <b/>
        <sz val="11"/>
        <rFont val="Times New Roman"/>
        <family val="1"/>
        <charset val="204"/>
      </rPr>
      <t xml:space="preserve">Ужгородський </t>
    </r>
    <r>
      <rPr>
        <sz val="11"/>
        <rFont val="Times New Roman"/>
        <family val="1"/>
        <charset val="204"/>
      </rPr>
      <t>(Ужгородський, Перечинський,                    В. Березнянський)</t>
    </r>
  </si>
  <si>
    <r>
      <rPr>
        <b/>
        <sz val="11"/>
        <rFont val="Times New Roman"/>
        <family val="1"/>
        <charset val="204"/>
      </rPr>
      <t xml:space="preserve">Хустський       </t>
    </r>
    <r>
      <rPr>
        <sz val="11"/>
        <rFont val="Times New Roman"/>
        <family val="1"/>
        <charset val="204"/>
      </rPr>
      <t>(Міжгірський)</t>
    </r>
  </si>
  <si>
    <r>
      <rPr>
        <b/>
        <sz val="11"/>
        <color indexed="8"/>
        <rFont val="Times New Roman"/>
        <family val="1"/>
        <charset val="204"/>
      </rPr>
      <t>Василівський</t>
    </r>
    <r>
      <rPr>
        <sz val="11"/>
        <color indexed="8"/>
        <rFont val="Times New Roman"/>
        <family val="1"/>
        <charset val="204"/>
      </rPr>
      <t xml:space="preserve">       (Кам'янко-Дніпровський)</t>
    </r>
  </si>
  <si>
    <t>Розпорядження від 05.09.2023 №176 Розпорядження від 21.06.2024 № 167  Розпорядження від 12.07.2024 № 191  Розпорядження від 11.09.2024 № 242</t>
  </si>
  <si>
    <r>
      <rPr>
        <b/>
        <sz val="11"/>
        <rFont val="Times New Roman"/>
        <family val="1"/>
        <charset val="204"/>
      </rPr>
      <t xml:space="preserve">Василівський       </t>
    </r>
    <r>
      <rPr>
        <sz val="11"/>
        <rFont val="Times New Roman"/>
        <family val="1"/>
        <charset val="204"/>
      </rPr>
      <t>(Кам'янсько-Дніпровський, Михайлівський)</t>
    </r>
  </si>
  <si>
    <t>Розпорядження від 07.08.2024 № 215</t>
  </si>
  <si>
    <t xml:space="preserve">Запорізький                            </t>
  </si>
  <si>
    <t xml:space="preserve">Запорізький
</t>
  </si>
  <si>
    <t>Розпорядження від 06.09.2024 № 239</t>
  </si>
  <si>
    <r>
      <rPr>
        <b/>
        <sz val="11"/>
        <rFont val="Times New Roman"/>
        <family val="1"/>
        <charset val="204"/>
      </rPr>
      <t xml:space="preserve">Василівський   </t>
    </r>
    <r>
      <rPr>
        <sz val="11"/>
        <rFont val="Times New Roman"/>
        <family val="1"/>
        <charset val="204"/>
      </rPr>
      <t>(Кам'янсько-Дніпровський)</t>
    </r>
  </si>
  <si>
    <r>
      <rPr>
        <b/>
        <sz val="11"/>
        <rFont val="Times New Roman"/>
        <family val="1"/>
        <charset val="204"/>
      </rPr>
      <t xml:space="preserve">Запорізький                     </t>
    </r>
    <r>
      <rPr>
        <sz val="11"/>
        <rFont val="Times New Roman"/>
        <family val="1"/>
        <charset val="204"/>
      </rPr>
      <t xml:space="preserve"> (м. Запоріжжя)</t>
    </r>
  </si>
  <si>
    <t>Розпорядження від 20.09.2021 № 280; Розпорядження від 11.08.2021 № 248 Розпорядження від 15.09.2023 №183 Розпорядження від 23.08.2023 №162 Розпорядження від 22.08.2023 № 160 Розпорядження від 05.08.2024 № 213 Розпорядження від 07.08.2024 № 216 Розпорядження від 08.08.2024 № 217 Розпорядження від 29.08.2024 № 236</t>
  </si>
  <si>
    <t>Розпорядження від 20.09.2021 № 280, Розпорядження від 11.08.2021 № 248 Розпорядження від 21.06.2024 № 167 Розпорядження від 12.07.2024 № 191 Розпорядження від 05.08.2024 № 213 Розпорядження від 11.09.2024 № 242</t>
  </si>
  <si>
    <t xml:space="preserve"> Розпорядження від 25.09.2017 № 310-р</t>
  </si>
  <si>
    <t>Розпорядження від 27.08.2021 № 245-р, Розпорядження від 16.09.2021 № 272-р, Розпорядження від 16.09.2021 № 273-р Розпорядження від 31.07.2024 № 75-р</t>
  </si>
  <si>
    <t>Розпорядження від 21.09.2021 № 199-р, Розпорядження від 08.09.2022 №148-р/в, Розпорядження від 02.09.2022 №143-р/в Розпорядження від 01.09.2023 №81-р/в Розпорядження від 15.07.2024 № 58-р/в Розпорядження від 30.08.2024 № 75-р/в</t>
  </si>
  <si>
    <t>Розпорядження від 28.08.2021 №  213-р Розпорядження від 07.09.2023 № 131-р Розпорядження від 01.08.2024 № 115-р</t>
  </si>
  <si>
    <t>Розпорядження від 09.09.2021 №191-р, Розпорядження від 21.09.2021 №201-р/а, Розпорядження від 07.09.2022 №147-р/в, Розпорядження від 02.09.2022 №144-р/в, Розпорядження від 02.09.2022 №145-р/в, Розпорядження від 06.09.2023 №84-р/в Розпорядження від08.08.2024 №69-р/в Розпорядження від 26.08.2024 №73-р/в</t>
  </si>
  <si>
    <t>Розпорядження від 13.08.2021 №207-р, Розпорядження від 10.10.2022 №160-р</t>
  </si>
  <si>
    <t>Розпорядження від 21.09.2021 №200-р</t>
  </si>
  <si>
    <r>
      <t xml:space="preserve">Первомайський             </t>
    </r>
    <r>
      <rPr>
        <sz val="11"/>
        <rFont val="Times New Roman"/>
        <family val="1"/>
        <charset val="204"/>
      </rPr>
      <t>(м. Первомайськ)</t>
    </r>
  </si>
  <si>
    <t>Розпорядження від 30.10.2024 № 99-р/в</t>
  </si>
  <si>
    <t>Розпорядження від 11.09.2024 № 124-р</t>
  </si>
  <si>
    <t>Розпорядження від 14.08.2024 № 52-р</t>
  </si>
  <si>
    <t>Розпорядження від 27.08.2021 №246-р Розпорядження від 10.07.2024 № 64-р Розпорядження від 23.08.2024 №83-р</t>
  </si>
  <si>
    <t>Розпорядження від 21.10.2024 №95-р/в</t>
  </si>
  <si>
    <t>Розпорядження від 09.09.2023 № 73-р/в Розпорядження від 02.08.2024 №63-р/в</t>
  </si>
  <si>
    <t>Розпорядження від 13.09.22 №82/А-2022                   Розпорядження від 21.09.2023 №128/А-2023</t>
  </si>
  <si>
    <r>
      <rPr>
        <b/>
        <sz val="12"/>
        <color indexed="8"/>
        <rFont val="Times New Roman"/>
        <family val="1"/>
        <charset val="204"/>
      </rPr>
      <t xml:space="preserve">Вишгородський </t>
    </r>
    <r>
      <rPr>
        <sz val="12"/>
        <color indexed="8"/>
        <rFont val="Times New Roman"/>
        <family val="1"/>
        <charset val="204"/>
      </rPr>
      <t>(Іванківський)</t>
    </r>
  </si>
  <si>
    <r>
      <rPr>
        <b/>
        <sz val="11"/>
        <color indexed="8"/>
        <rFont val="Times New Roman"/>
        <family val="1"/>
        <charset val="204"/>
      </rPr>
      <t xml:space="preserve">Подільський  </t>
    </r>
    <r>
      <rPr>
        <sz val="11"/>
        <color indexed="8"/>
        <rFont val="Times New Roman"/>
        <family val="1"/>
        <charset val="204"/>
      </rPr>
      <t xml:space="preserve">                             (Балтський,                        Кодимський,                                                       Окнянський, Подільський,              м. Подільськ)</t>
    </r>
  </si>
  <si>
    <r>
      <rPr>
        <b/>
        <sz val="11"/>
        <color indexed="8"/>
        <rFont val="Times New Roman"/>
        <family val="1"/>
        <charset val="204"/>
      </rPr>
      <t xml:space="preserve">Одеський   </t>
    </r>
    <r>
      <rPr>
        <sz val="11"/>
        <color indexed="8"/>
        <rFont val="Times New Roman"/>
        <family val="1"/>
        <charset val="204"/>
      </rPr>
      <t xml:space="preserve">                                    (Лиманський,                        Овідіопольський, Біляївській, м. Одеса)</t>
    </r>
  </si>
  <si>
    <t>Розпорядження 19.08.2022 № 75/А-2022                   Розпорядження від 12.09.2023 № 116/А-2023                                      Розпорядження від 19.08.2024 № 122/А-2024</t>
  </si>
  <si>
    <t>Розпорядження від 24.08.22                      № 87/од-2022                         Розпорядження від 04.08.2023                   № 127/од-2023                       Розпорядження від 01.08.2024 № 126/од-2024                                                              Розпорядження від 07.08.2024 № 131/од-2024</t>
  </si>
  <si>
    <t>Розпорядження від 06.09.21 №144/А-2021 
Розпорядження від 27.07.22 № 73/А-2022;
Розпорядження від 04.08.22 № 76/А-2022 Розпорядження від 07.08.2023                  № 130/А-2023                       Розпорядження від 10.08.2023                  № 132/А-2023 Розпорядження від 25.07.2024 № 135/А-2024</t>
  </si>
  <si>
    <t>Розпорядження від 15.09.21 
№ 242/А-2021 Розпорядження від 21.08.2024 № 124/А-2024</t>
  </si>
  <si>
    <t>Розпорядження від 27.11.2024 № 388</t>
  </si>
  <si>
    <t xml:space="preserve">Броварський </t>
  </si>
  <si>
    <t>Бучанський</t>
  </si>
  <si>
    <t>Розпорядження від 19.08.2024 № 134</t>
  </si>
  <si>
    <t>Розпорядження від 01.11.2024                     № 1176/0/5-24ВА</t>
  </si>
  <si>
    <t>Розпорядження  від 27.10.2009                      № 1139/0/5-09</t>
  </si>
  <si>
    <r>
      <rPr>
        <b/>
        <sz val="11"/>
        <color indexed="8"/>
        <rFont val="Times New Roman"/>
        <family val="1"/>
        <charset val="204"/>
      </rPr>
      <t xml:space="preserve">Золочівський </t>
    </r>
    <r>
      <rPr>
        <sz val="11"/>
        <color indexed="8"/>
        <rFont val="Times New Roman"/>
        <family val="1"/>
        <charset val="204"/>
      </rPr>
      <t xml:space="preserve">  (Бродівський, Буський)</t>
    </r>
  </si>
  <si>
    <r>
      <t xml:space="preserve">Червоноградський </t>
    </r>
    <r>
      <rPr>
        <sz val="11"/>
        <color indexed="8"/>
        <rFont val="Times New Roman"/>
        <family val="1"/>
        <charset val="204"/>
      </rPr>
      <t>(Радехівський)</t>
    </r>
  </si>
  <si>
    <r>
      <t>Львівський</t>
    </r>
    <r>
      <rPr>
        <sz val="11"/>
        <color indexed="8"/>
        <rFont val="Times New Roman"/>
        <family val="1"/>
        <charset val="204"/>
      </rPr>
      <t xml:space="preserve">         (Кам'янка-Бузький)</t>
    </r>
    <r>
      <rPr>
        <b/>
        <sz val="11"/>
        <color indexed="8"/>
        <rFont val="Times New Roman"/>
        <family val="1"/>
        <charset val="204"/>
      </rPr>
      <t xml:space="preserve">
</t>
    </r>
  </si>
  <si>
    <t>Розпорядження від 19.11.2021 № 311 Розпорядження від 03.09.2024 № 44 (внесення змін до Розпорядження від 19.11.2021 № 311)</t>
  </si>
  <si>
    <r>
      <rPr>
        <b/>
        <sz val="11"/>
        <color indexed="8"/>
        <rFont val="Times New Roman"/>
        <family val="1"/>
        <charset val="204"/>
      </rPr>
      <t xml:space="preserve">Золочівський </t>
    </r>
    <r>
      <rPr>
        <sz val="11"/>
        <color indexed="8"/>
        <rFont val="Times New Roman"/>
        <family val="1"/>
        <charset val="204"/>
      </rPr>
      <t xml:space="preserve"> (Золочівський, Бродівський, Буський)</t>
    </r>
  </si>
  <si>
    <r>
      <t xml:space="preserve">Червоноградський </t>
    </r>
    <r>
      <rPr>
        <sz val="11"/>
        <color indexed="8"/>
        <rFont val="Times New Roman"/>
        <family val="1"/>
        <charset val="204"/>
      </rPr>
      <t>(Радехівський, Сокальський)</t>
    </r>
  </si>
  <si>
    <r>
      <t xml:space="preserve">Яворівський </t>
    </r>
    <r>
      <rPr>
        <sz val="11"/>
        <color indexed="8"/>
        <rFont val="Times New Roman"/>
        <family val="1"/>
        <charset val="204"/>
      </rPr>
      <t>(Яворівський, Мостиський)</t>
    </r>
  </si>
  <si>
    <r>
      <t xml:space="preserve">Червоноградський </t>
    </r>
    <r>
      <rPr>
        <sz val="11"/>
        <rFont val="Times New Roman"/>
        <family val="1"/>
        <charset val="204"/>
      </rPr>
      <t>(Радехівський)</t>
    </r>
  </si>
  <si>
    <t xml:space="preserve">Розпорядження від 29.09.2008 № 191-р, </t>
  </si>
  <si>
    <t>Розпорядження від 10.10.2023 № 790 Розпорядження від 31.07.2024 №837</t>
  </si>
  <si>
    <t>Розпорядження від 30.08.2024 № 992</t>
  </si>
  <si>
    <t xml:space="preserve">                                               ЗАХІДНИЙ КУКУРУДЗЯНИЙ ЖУК</t>
  </si>
  <si>
    <t xml:space="preserve">                                                        ПАСЛІН КОЛЮЧИЙ</t>
  </si>
  <si>
    <t xml:space="preserve">                                АМЕРИКАНСЬКИЙ БІЛИЙ МЕТЕЛИК</t>
  </si>
  <si>
    <t xml:space="preserve">                                       АМЕРИКАНСЬКИЙ БІЛИЙ МЕТЕЛИК</t>
  </si>
  <si>
    <t>БАКТЕРІАЛЬНИЙ ОПІК ПЛОДОВИХ</t>
  </si>
  <si>
    <t>БІЛА ІРЖА ХРИЗАНТЕМ</t>
  </si>
  <si>
    <t>ЗОЛОТИСТА КАРТОПЛЯНА НЕМАТОДА</t>
  </si>
  <si>
    <t>ПОВИТИЦЯ ЛЕМАНА</t>
  </si>
  <si>
    <t xml:space="preserve"> СОРГО АЛЕПСЬКЕ</t>
  </si>
  <si>
    <t>Х  В  О  Р  О  Б  И  та Ф І Т О Н Е М А Т О Д И</t>
  </si>
  <si>
    <t xml:space="preserve"> Ш  К  І  Д  Н  И  К  И</t>
  </si>
  <si>
    <r>
      <rPr>
        <b/>
        <sz val="11"/>
        <color indexed="8"/>
        <rFont val="Times New Roman"/>
        <family val="1"/>
        <charset val="204"/>
      </rPr>
      <t>Камінь-Каширський</t>
    </r>
    <r>
      <rPr>
        <sz val="11"/>
        <color indexed="8"/>
        <rFont val="Times New Roman"/>
        <family val="1"/>
        <charset val="204"/>
      </rPr>
      <t xml:space="preserve"> (Камінь-Каширський, Маневицький)
</t>
    </r>
  </si>
  <si>
    <r>
      <t xml:space="preserve">Ковельський </t>
    </r>
    <r>
      <rPr>
        <sz val="11"/>
        <color indexed="8"/>
        <rFont val="Times New Roman"/>
        <family val="1"/>
        <charset val="204"/>
      </rPr>
      <t>(Ковельський)</t>
    </r>
    <r>
      <rPr>
        <b/>
        <sz val="11"/>
        <color indexed="8"/>
        <rFont val="Times New Roman"/>
        <family val="1"/>
        <charset val="204"/>
      </rPr>
      <t xml:space="preserve">
</t>
    </r>
  </si>
  <si>
    <t>Розпорядження від 08.09.2021 № 156</t>
  </si>
  <si>
    <r>
      <rPr>
        <b/>
        <sz val="11"/>
        <rFont val="Times New Roman"/>
        <family val="1"/>
        <charset val="204"/>
      </rPr>
      <t xml:space="preserve">Бахмутський                    </t>
    </r>
    <r>
      <rPr>
        <sz val="11"/>
        <rFont val="Times New Roman"/>
        <family val="1"/>
        <charset val="204"/>
      </rPr>
      <t>(м. Бахмут)</t>
    </r>
  </si>
  <si>
    <r>
      <rPr>
        <b/>
        <sz val="11"/>
        <color indexed="8"/>
        <rFont val="Times New Roman"/>
        <family val="1"/>
        <charset val="204"/>
      </rPr>
      <t>Самбірський</t>
    </r>
    <r>
      <rPr>
        <sz val="11"/>
        <color indexed="8"/>
        <rFont val="Times New Roman"/>
        <family val="1"/>
        <charset val="204"/>
      </rPr>
      <t xml:space="preserve"> (Самбірський, Старосамбірський, Турківський)</t>
    </r>
  </si>
  <si>
    <r>
      <t xml:space="preserve">Червоноградський </t>
    </r>
    <r>
      <rPr>
        <sz val="11"/>
        <color indexed="8"/>
        <rFont val="Times New Roman"/>
        <family val="1"/>
        <charset val="204"/>
      </rPr>
      <t xml:space="preserve">(Радехівський, Сокальський) </t>
    </r>
  </si>
  <si>
    <r>
      <t xml:space="preserve">Дрогобицький </t>
    </r>
    <r>
      <rPr>
        <sz val="11"/>
        <color indexed="8"/>
        <rFont val="Times New Roman"/>
        <family val="1"/>
        <charset val="204"/>
      </rPr>
      <t>(Дрогобицький)</t>
    </r>
  </si>
  <si>
    <r>
      <rPr>
        <b/>
        <sz val="11"/>
        <color indexed="8"/>
        <rFont val="Times New Roman"/>
        <family val="1"/>
        <charset val="204"/>
      </rPr>
      <t>Одеський</t>
    </r>
    <r>
      <rPr>
        <sz val="11"/>
        <color indexed="8"/>
        <rFont val="Times New Roman"/>
        <family val="1"/>
        <charset val="204"/>
      </rPr>
      <t xml:space="preserve"> (Овідіопольський, Біляївський)</t>
    </r>
  </si>
  <si>
    <r>
      <t xml:space="preserve">Білгород-Дністровський </t>
    </r>
    <r>
      <rPr>
        <sz val="11"/>
        <rFont val="Times New Roman"/>
        <family val="1"/>
        <charset val="204"/>
      </rPr>
      <t xml:space="preserve">(Саратський, м. Білгород-Дністровський) </t>
    </r>
  </si>
  <si>
    <r>
      <t xml:space="preserve">Ізмаїльський   </t>
    </r>
    <r>
      <rPr>
        <sz val="11"/>
        <color theme="1"/>
        <rFont val="Times New Roman"/>
        <family val="1"/>
        <charset val="204"/>
      </rPr>
      <t>(Кілійський)</t>
    </r>
  </si>
  <si>
    <r>
      <rPr>
        <b/>
        <sz val="11"/>
        <color indexed="8"/>
        <rFont val="Times New Roman"/>
        <family val="1"/>
        <charset val="204"/>
      </rPr>
      <t xml:space="preserve">Роздільнянський   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(Великомихайлівський;                  Захарівський, Роздільнянський)</t>
    </r>
  </si>
  <si>
    <r>
      <rPr>
        <b/>
        <sz val="11"/>
        <color indexed="8"/>
        <rFont val="Times New Roman"/>
        <family val="1"/>
        <charset val="204"/>
      </rPr>
      <t xml:space="preserve">Ізмаїльський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(Ренійський;                                    Ізмаїльський, Кілійський)</t>
    </r>
  </si>
  <si>
    <r>
      <t xml:space="preserve">Ізмаїльський </t>
    </r>
    <r>
      <rPr>
        <sz val="11"/>
        <color theme="1"/>
        <rFont val="Times New Roman"/>
        <family val="1"/>
        <charset val="204"/>
      </rPr>
      <t>(Ізмаїльський, Кілійський)</t>
    </r>
  </si>
  <si>
    <r>
      <t xml:space="preserve">Подільський </t>
    </r>
    <r>
      <rPr>
        <sz val="11"/>
        <color theme="1"/>
        <rFont val="Times New Roman"/>
        <family val="1"/>
        <charset val="204"/>
      </rPr>
      <t>(Кодимський, Окнянський, Любашівський)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</si>
  <si>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Роздільнянський </t>
    </r>
    <r>
      <rPr>
        <sz val="11"/>
        <color theme="1"/>
        <rFont val="Times New Roman"/>
        <family val="1"/>
        <charset val="204"/>
      </rPr>
      <t>(Роздільнянський, Захарівський)</t>
    </r>
    <r>
      <rPr>
        <b/>
        <sz val="11"/>
        <color theme="1"/>
        <rFont val="Times New Roman"/>
        <family val="1"/>
        <charset val="204"/>
      </rPr>
      <t xml:space="preserve">
</t>
    </r>
  </si>
  <si>
    <r>
      <rPr>
        <b/>
        <sz val="11"/>
        <color indexed="8"/>
        <rFont val="Times New Roman"/>
        <family val="1"/>
        <charset val="204"/>
      </rPr>
      <t>Білгород-Дністовський</t>
    </r>
    <r>
      <rPr>
        <sz val="11"/>
        <color indexed="8"/>
        <rFont val="Times New Roman"/>
        <family val="1"/>
        <charset val="204"/>
      </rPr>
      <t xml:space="preserve"> (Татарбунарський,             м. Білгород-Дністровський)
</t>
    </r>
  </si>
  <si>
    <r>
      <t xml:space="preserve">Дубенський </t>
    </r>
    <r>
      <rPr>
        <sz val="11"/>
        <rFont val="Times New Roman"/>
        <family val="1"/>
        <charset val="204"/>
      </rPr>
      <t>(Демидівський)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</si>
  <si>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Рівненський </t>
    </r>
    <r>
      <rPr>
        <sz val="11"/>
        <rFont val="Times New Roman"/>
        <family val="1"/>
        <charset val="204"/>
      </rPr>
      <t xml:space="preserve">(Гощанський, Здолбунівський, Рівненський)
</t>
    </r>
  </si>
  <si>
    <r>
      <t xml:space="preserve">Дубенський </t>
    </r>
    <r>
      <rPr>
        <sz val="11"/>
        <rFont val="Times New Roman"/>
        <family val="1"/>
        <charset val="204"/>
      </rPr>
      <t>(Демидівський, Дубенський, Млинівський, Радивилівський)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</si>
  <si>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Рівненський </t>
    </r>
    <r>
      <rPr>
        <sz val="11"/>
        <rFont val="Times New Roman"/>
        <family val="1"/>
        <charset val="204"/>
      </rPr>
      <t>(Гощанський, Здолбунівський, Острозький, Рівненський)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</si>
  <si>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Вараський </t>
    </r>
    <r>
      <rPr>
        <sz val="11"/>
        <rFont val="Times New Roman"/>
        <family val="1"/>
        <charset val="204"/>
      </rPr>
      <t>(Володимирецький, Зарічненський)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</si>
  <si>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Рівненський </t>
    </r>
    <r>
      <rPr>
        <sz val="11"/>
        <rFont val="Times New Roman"/>
        <family val="1"/>
        <charset val="204"/>
      </rPr>
      <t xml:space="preserve">(Березнівський, Острозький)
</t>
    </r>
  </si>
  <si>
    <r>
      <t xml:space="preserve">Сарненський </t>
    </r>
    <r>
      <rPr>
        <sz val="11"/>
        <rFont val="Times New Roman"/>
        <family val="1"/>
        <charset val="204"/>
      </rPr>
      <t>(Дубровицький, Рокитнівський, Сарненський)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</si>
  <si>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Рівненський
</t>
    </r>
    <r>
      <rPr>
        <sz val="11"/>
        <rFont val="Times New Roman"/>
        <family val="1"/>
        <charset val="204"/>
      </rPr>
      <t>(Гощанський, Корецький, Здолбунівський, Костопільський, Острозький, Рівненський)</t>
    </r>
  </si>
  <si>
    <r>
      <t xml:space="preserve">Сарненський </t>
    </r>
    <r>
      <rPr>
        <sz val="11"/>
        <rFont val="Times New Roman"/>
        <family val="1"/>
        <charset val="204"/>
      </rPr>
      <t>(Дубровицький, Сарненський)</t>
    </r>
    <r>
      <rPr>
        <b/>
        <sz val="11"/>
        <rFont val="Times New Roman"/>
        <family val="1"/>
        <charset val="204"/>
      </rPr>
      <t xml:space="preserve">
</t>
    </r>
  </si>
  <si>
    <r>
      <t xml:space="preserve">Корюківський                 </t>
    </r>
    <r>
      <rPr>
        <sz val="11"/>
        <rFont val="Times New Roman"/>
        <family val="1"/>
        <charset val="204"/>
      </rPr>
      <t>(м. Мена)</t>
    </r>
  </si>
  <si>
    <r>
      <t xml:space="preserve">Ніжинський </t>
    </r>
    <r>
      <rPr>
        <sz val="11"/>
        <rFont val="Times New Roman"/>
        <family val="1"/>
        <charset val="204"/>
      </rPr>
      <t>(Бахмацький, Бобровицький, Борзнянський, Ніжинський, Носівський)</t>
    </r>
  </si>
  <si>
    <r>
      <rPr>
        <b/>
        <sz val="11"/>
        <rFont val="Times New Roman"/>
        <family val="1"/>
        <charset val="204"/>
      </rPr>
      <t>Прилуцький</t>
    </r>
    <r>
      <rPr>
        <sz val="11"/>
        <rFont val="Times New Roman"/>
        <family val="1"/>
        <charset val="204"/>
      </rPr>
      <t xml:space="preserve"> (Варвинський, Ічнянський, Прилуцький, Срібнянський, Талалаївський)</t>
    </r>
  </si>
  <si>
    <r>
      <t xml:space="preserve">Корюківський </t>
    </r>
    <r>
      <rPr>
        <sz val="11"/>
        <rFont val="Times New Roman"/>
        <family val="1"/>
        <charset val="204"/>
      </rPr>
      <t>(Корюківський, Менський, Сновський, Сосницький)</t>
    </r>
  </si>
  <si>
    <r>
      <t xml:space="preserve">Чернігівський </t>
    </r>
    <r>
      <rPr>
        <sz val="11"/>
        <rFont val="Times New Roman"/>
        <family val="1"/>
        <charset val="204"/>
      </rPr>
      <t>(Козелецький, Куликівський, Ріпкинський, Чернігівський)</t>
    </r>
  </si>
  <si>
    <t>Розпорядження від 28.09.2017 № 708, Розпорядження від 28.08.2019 № 131</t>
  </si>
  <si>
    <r>
      <t xml:space="preserve">       </t>
    </r>
    <r>
      <rPr>
        <b/>
        <i/>
        <sz val="22"/>
        <rFont val="Times New Roman"/>
        <family val="1"/>
        <charset val="204"/>
      </rPr>
      <t>КАРАНТИННИЙ  СТАН  УКРАЇНИ*</t>
    </r>
  </si>
  <si>
    <t xml:space="preserve">    КАРАНТИННИЙ  СТАН  РАЙОНІВ*</t>
  </si>
  <si>
    <t>КАРАНТИННИЙ СТАН ОБЛАСТЕЙ*</t>
  </si>
  <si>
    <r>
      <rPr>
        <b/>
        <sz val="11"/>
        <rFont val="Times New Roman"/>
        <family val="1"/>
        <charset val="204"/>
      </rPr>
      <t xml:space="preserve">Бердянський </t>
    </r>
    <r>
      <rPr>
        <sz val="11"/>
        <rFont val="Times New Roman"/>
        <family val="1"/>
        <charset val="204"/>
      </rPr>
      <t>(Чернігівський, Приморський)</t>
    </r>
  </si>
  <si>
    <r>
      <rPr>
        <b/>
        <sz val="11"/>
        <color indexed="8"/>
        <rFont val="Times New Roman"/>
        <family val="1"/>
        <charset val="204"/>
      </rPr>
      <t xml:space="preserve">Подільський    </t>
    </r>
    <r>
      <rPr>
        <sz val="11"/>
        <color indexed="8"/>
        <rFont val="Times New Roman"/>
        <family val="1"/>
        <charset val="204"/>
      </rPr>
      <t xml:space="preserve">                      (Кодимський,                           Подільський,                           Савранський)</t>
    </r>
  </si>
  <si>
    <r>
      <rPr>
        <b/>
        <sz val="11"/>
        <color indexed="8"/>
        <rFont val="Times New Roman"/>
        <family val="1"/>
        <charset val="204"/>
      </rPr>
      <t>Білгород-Дністровський</t>
    </r>
    <r>
      <rPr>
        <sz val="11"/>
        <color indexed="8"/>
        <rFont val="Times New Roman"/>
        <family val="1"/>
        <charset val="204"/>
      </rPr>
      <t xml:space="preserve"> (Саратський,                                       Татарбунарський)</t>
    </r>
  </si>
  <si>
    <r>
      <rPr>
        <b/>
        <sz val="11"/>
        <color indexed="8"/>
        <rFont val="Times New Roman"/>
        <family val="1"/>
        <charset val="204"/>
      </rPr>
      <t xml:space="preserve">Житомирський </t>
    </r>
    <r>
      <rPr>
        <sz val="11"/>
        <color indexed="8"/>
        <rFont val="Times New Roman"/>
        <family val="1"/>
        <charset val="204"/>
      </rPr>
      <t>(Брусилівський, Житомирський,                   м. Житомир, Коростишівський, Попільнянський, Пулинський, Радомишльський, Романівський, Хорошівський,   Чуднівський, Черняхівський)</t>
    </r>
  </si>
  <si>
    <r>
      <rPr>
        <b/>
        <sz val="11"/>
        <color indexed="8"/>
        <rFont val="Times New Roman"/>
        <family val="1"/>
        <charset val="204"/>
      </rPr>
      <t>Коростенський</t>
    </r>
    <r>
      <rPr>
        <sz val="11"/>
        <color indexed="8"/>
        <rFont val="Times New Roman"/>
        <family val="1"/>
        <charset val="204"/>
      </rPr>
      <t xml:space="preserve"> 
(м. Коростень, Малинський, м. Малин, Лугинський, Народицький, Овруцький, Олевський)</t>
    </r>
  </si>
  <si>
    <r>
      <rPr>
        <b/>
        <sz val="11"/>
        <color indexed="8"/>
        <rFont val="Times New Roman"/>
        <family val="1"/>
        <charset val="204"/>
      </rPr>
      <t xml:space="preserve">Бердичівський </t>
    </r>
    <r>
      <rPr>
        <sz val="11"/>
        <color indexed="8"/>
        <rFont val="Times New Roman"/>
        <family val="1"/>
        <charset val="204"/>
      </rPr>
      <t>(Бердичівський,                  м. Бердичів, Андрушівський, Ружинський)</t>
    </r>
  </si>
  <si>
    <t xml:space="preserve">Сумський
</t>
  </si>
  <si>
    <r>
      <rPr>
        <b/>
        <sz val="11"/>
        <color indexed="8"/>
        <rFont val="Times New Roman"/>
        <family val="1"/>
        <charset val="204"/>
      </rPr>
      <t>Подільський</t>
    </r>
    <r>
      <rPr>
        <sz val="11"/>
        <color indexed="8"/>
        <rFont val="Times New Roman"/>
        <family val="1"/>
        <charset val="204"/>
      </rPr>
      <t xml:space="preserve">                            (Ананьївський,                      Балтський,                               Кодимський,                                                                   Любашівський,                     Окнянський,                         Подільський,                        Савранський,                      м. Подільськ)</t>
    </r>
  </si>
  <si>
    <r>
      <rPr>
        <b/>
        <sz val="11"/>
        <color indexed="8"/>
        <rFont val="Times New Roman"/>
        <family val="1"/>
        <charset val="204"/>
      </rPr>
      <t xml:space="preserve">Болградський </t>
    </r>
    <r>
      <rPr>
        <sz val="11"/>
        <color indexed="8"/>
        <rFont val="Times New Roman"/>
        <family val="1"/>
        <charset val="204"/>
      </rPr>
      <t>(Арцизький,                                Болградський,                       Тарутинський)</t>
    </r>
  </si>
  <si>
    <r>
      <rPr>
        <b/>
        <sz val="11"/>
        <color indexed="8"/>
        <rFont val="Times New Roman"/>
        <family val="1"/>
        <charset val="204"/>
      </rPr>
      <t xml:space="preserve">Березівський    </t>
    </r>
    <r>
      <rPr>
        <sz val="11"/>
        <color indexed="8"/>
        <rFont val="Times New Roman"/>
        <family val="1"/>
        <charset val="204"/>
      </rPr>
      <t xml:space="preserve">                     (Березівський,                          Іванівський,                                  Миколаївський,                  Ширяївський)</t>
    </r>
  </si>
  <si>
    <r>
      <rPr>
        <b/>
        <sz val="11"/>
        <color indexed="8"/>
        <rFont val="Times New Roman"/>
        <family val="1"/>
        <charset val="204"/>
      </rPr>
      <t xml:space="preserve">Б-Дністровський     </t>
    </r>
    <r>
      <rPr>
        <sz val="11"/>
        <color indexed="8"/>
        <rFont val="Times New Roman"/>
        <family val="1"/>
        <charset val="204"/>
      </rPr>
      <t xml:space="preserve">            (Б-Дністровський,                        Саратський,                           Татарбунарський)</t>
    </r>
  </si>
  <si>
    <r>
      <rPr>
        <b/>
        <sz val="11"/>
        <color indexed="8"/>
        <rFont val="Times New Roman"/>
        <family val="1"/>
        <charset val="204"/>
      </rPr>
      <t xml:space="preserve">Одеський  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                     (Біляївський,                          Лиманський,                                  Овідіопольський,  
м. Одеса)</t>
    </r>
  </si>
  <si>
    <r>
      <rPr>
        <b/>
        <sz val="11"/>
        <color indexed="8"/>
        <rFont val="Times New Roman"/>
        <family val="1"/>
        <charset val="204"/>
      </rPr>
      <t xml:space="preserve">Роздільнянський </t>
    </r>
    <r>
      <rPr>
        <sz val="11"/>
        <color indexed="8"/>
        <rFont val="Times New Roman"/>
        <family val="1"/>
        <charset val="204"/>
      </rPr>
      <t xml:space="preserve">                    (Великомихайлівський,            Захарівський,                          Роздільнянський)</t>
    </r>
  </si>
  <si>
    <r>
      <rPr>
        <b/>
        <sz val="11"/>
        <color indexed="8"/>
        <rFont val="Times New Roman"/>
        <family val="1"/>
        <charset val="204"/>
      </rPr>
      <t xml:space="preserve">Ізмаїльський     </t>
    </r>
    <r>
      <rPr>
        <sz val="11"/>
        <color indexed="8"/>
        <rFont val="Times New Roman"/>
        <family val="1"/>
        <charset val="204"/>
      </rPr>
      <t xml:space="preserve">                         (Кілійський,                              Ренійський, м. Ізмаїл)</t>
    </r>
  </si>
  <si>
    <r>
      <t xml:space="preserve">Ізюмський
</t>
    </r>
    <r>
      <rPr>
        <sz val="11"/>
        <rFont val="Times New Roman"/>
        <family val="1"/>
        <charset val="204"/>
      </rPr>
      <t>(Балаклійський,  Барвінківський, Борівський, Ізюмський, 
м. Ізюм)</t>
    </r>
  </si>
  <si>
    <r>
      <rPr>
        <b/>
        <sz val="11"/>
        <color indexed="8"/>
        <rFont val="Times New Roman"/>
        <family val="1"/>
        <charset val="204"/>
      </rPr>
      <t xml:space="preserve">Б-Дністровський     </t>
    </r>
    <r>
      <rPr>
        <sz val="11"/>
        <color indexed="8"/>
        <rFont val="Times New Roman"/>
        <family val="1"/>
        <charset val="204"/>
      </rPr>
      <t xml:space="preserve">            (Б-Дністровський,                        Саратський)                 </t>
    </r>
  </si>
  <si>
    <r>
      <rPr>
        <b/>
        <sz val="11"/>
        <rFont val="Times New Roman"/>
        <family val="1"/>
        <charset val="204"/>
      </rPr>
      <t>Болградський</t>
    </r>
    <r>
      <rPr>
        <sz val="11"/>
        <rFont val="Times New Roman"/>
        <family val="1"/>
        <charset val="204"/>
      </rPr>
      <t xml:space="preserve"> (Арцизький,                             Тарутинський)</t>
    </r>
  </si>
  <si>
    <t xml:space="preserve"> РІВНЕНСЬКА область</t>
  </si>
  <si>
    <t xml:space="preserve">      СУМСЬКА область</t>
  </si>
  <si>
    <t xml:space="preserve"> ХАРКІВСЬКА область</t>
  </si>
  <si>
    <t xml:space="preserve">         ХЕРСОНСЬКА область</t>
  </si>
  <si>
    <t xml:space="preserve"> ЗАПОРІЗЬКА область</t>
  </si>
  <si>
    <t xml:space="preserve">                                                                                ДОНЕЦЬКА область</t>
  </si>
  <si>
    <t xml:space="preserve">                                                                                ХЕРСОНСЬКА область</t>
  </si>
  <si>
    <t xml:space="preserve">                                                                       ВІННИЦЬКА область</t>
  </si>
  <si>
    <t xml:space="preserve">                                                                        ВОЛИНСЬКА область</t>
  </si>
  <si>
    <t xml:space="preserve">                                                                           ДНІПРОПЕТРОВСЬКА область</t>
  </si>
  <si>
    <t xml:space="preserve">                                                                          ЖИТОМИРСЬКА область</t>
  </si>
  <si>
    <t xml:space="preserve">                                                                    ІВАНО-ФРАНКІВСЬКА область</t>
  </si>
  <si>
    <t xml:space="preserve">                                                                             ЛЬВІВСЬКА область</t>
  </si>
  <si>
    <t xml:space="preserve">                                                ЗАХІДНИЙ КВІТКОВИЙ ТРИПС</t>
  </si>
  <si>
    <t xml:space="preserve">                                                                               ПОЛТАВСЬКА область</t>
  </si>
  <si>
    <t xml:space="preserve">                                                                            ХЕРСОНСЬКА область</t>
  </si>
  <si>
    <t xml:space="preserve">                                    СЕРЕДЗЕМНОМОРСЬКА ПЛОДОВА МУХА</t>
  </si>
  <si>
    <t xml:space="preserve">                                                                                      ОДЕСЬКА область</t>
  </si>
  <si>
    <t xml:space="preserve">                                                                                  ДОНЕЦЬКА область</t>
  </si>
  <si>
    <t xml:space="preserve">                                                                                   МИКОЛАЇВСЬКА область</t>
  </si>
  <si>
    <t xml:space="preserve">                                                                               ХЕРСОНСЬКА область</t>
  </si>
  <si>
    <t xml:space="preserve">                                                                                   ХЕРСОНСЬКА область</t>
  </si>
  <si>
    <t xml:space="preserve">                                                        ПАСМО ЛЬОНУ</t>
  </si>
  <si>
    <t xml:space="preserve">                                                                           ЛЬВІВСЬКА область</t>
  </si>
  <si>
    <t xml:space="preserve">                                                                               МИКОЛАЇВСЬКА область</t>
  </si>
  <si>
    <t xml:space="preserve">                                                             РАК КАРТОПЛІ</t>
  </si>
  <si>
    <t xml:space="preserve"> ІВАНО-ФРАНКІВСЬКА область</t>
  </si>
  <si>
    <t xml:space="preserve">                                                                        ЧЕРНІВЕЦЬКА область</t>
  </si>
  <si>
    <t xml:space="preserve">                                                       БІЛА ІРЖА ХРИЗАНТЕМ</t>
  </si>
  <si>
    <t xml:space="preserve">                                                                          МИКОЛАЇВСЬКА область</t>
  </si>
  <si>
    <t xml:space="preserve">                                                                     ХМЕЛЬНИЦЬКА область</t>
  </si>
  <si>
    <t xml:space="preserve">                                                                  ЗАКАРПАТСЬКА область</t>
  </si>
  <si>
    <t xml:space="preserve">                  КИЇВСЬКА область</t>
  </si>
  <si>
    <t xml:space="preserve">                                                                  ЛЬВІВСЬКА область</t>
  </si>
  <si>
    <t xml:space="preserve">                                                                     ОДЕСЬКА область</t>
  </si>
  <si>
    <t xml:space="preserve">                                                              ТЕРНОПІЛЬСЬКА область</t>
  </si>
  <si>
    <t xml:space="preserve">                                     ЗОЛОТИСТА КАРТОПЛЯНА НЕМАТОДА</t>
  </si>
  <si>
    <t xml:space="preserve">                                                                      ВІННИЦЬКА  область</t>
  </si>
  <si>
    <t xml:space="preserve">                                                                    ВОЛИНСЬКА область</t>
  </si>
  <si>
    <t xml:space="preserve">                                                                        ЗАКАРПАТСЬКА область</t>
  </si>
  <si>
    <t xml:space="preserve">                                                                          ОДЕСЬКА область</t>
  </si>
  <si>
    <t xml:space="preserve">                                                                        КИЇВСЬКА область</t>
  </si>
  <si>
    <t xml:space="preserve">                                                                      ЛЬВІВСЬКА область</t>
  </si>
  <si>
    <t xml:space="preserve">                                                                       ОДЕСЬКА область</t>
  </si>
  <si>
    <t xml:space="preserve">                                                                   РІВНЕНСЬКА область</t>
  </si>
  <si>
    <t xml:space="preserve">                                                                      СУМСЬКА область</t>
  </si>
  <si>
    <t xml:space="preserve">                                                                      ТЕРНОПІЛЬСЬКА область</t>
  </si>
  <si>
    <t xml:space="preserve">                                                                   ЧЕРКАСЬКА область</t>
  </si>
  <si>
    <t xml:space="preserve">                                                                   ЧЕРНІВЕЦЬКА область</t>
  </si>
  <si>
    <t xml:space="preserve">                                                                   ЧЕРНІГІВСЬКА область</t>
  </si>
  <si>
    <t xml:space="preserve">                                                                   ВІННИЦЬКА область</t>
  </si>
  <si>
    <t xml:space="preserve">                                         АМБРОЗІЯ ПОЛИНОЛИСТА </t>
  </si>
  <si>
    <t xml:space="preserve">                                                                   ВОЛИНСЬКА область</t>
  </si>
  <si>
    <t xml:space="preserve">                                                              ДНІПРОПЕТРОВСЬКА область</t>
  </si>
  <si>
    <t xml:space="preserve">                                                                           ДОНЕЦЬКА область</t>
  </si>
  <si>
    <t xml:space="preserve">                                                                               ЗАПОРІЗЬКА область</t>
  </si>
  <si>
    <t xml:space="preserve">                                                                         ІВАНО-ФРАНКІВСЬКА область</t>
  </si>
  <si>
    <t xml:space="preserve">                                                                              КИЇВСЬКА область</t>
  </si>
  <si>
    <t xml:space="preserve">                                                                       КІРОВОГРАДСЬКА область</t>
  </si>
  <si>
    <t xml:space="preserve">                                                                     ЛУГАНСЬКА область</t>
  </si>
  <si>
    <t xml:space="preserve">                                                                 МИКОЛАЇВСЬКА область</t>
  </si>
  <si>
    <t xml:space="preserve">                                                                                  ПОЛТАВСЬКА область</t>
  </si>
  <si>
    <t xml:space="preserve">                ДНІПРОПЕТРОВСЬКА область</t>
  </si>
  <si>
    <t xml:space="preserve">             ВІННИЦЬКА область</t>
  </si>
  <si>
    <t xml:space="preserve">            ДОНЕЦЬКА область</t>
  </si>
  <si>
    <t xml:space="preserve">                                                                 ЖИТОМИРСЬКА область</t>
  </si>
  <si>
    <t xml:space="preserve">     ЗАПОРІЗЬКА область</t>
  </si>
  <si>
    <t xml:space="preserve">              КІРОВОГРАДСЬКА область</t>
  </si>
  <si>
    <t xml:space="preserve">         ЛУГАНСЬКА область</t>
  </si>
  <si>
    <t xml:space="preserve">             ХАРКІВСЬКА область</t>
  </si>
  <si>
    <t xml:space="preserve">                   ХЕРСОНСЬКА область</t>
  </si>
  <si>
    <t xml:space="preserve">                   ЧЕРНІГІВСЬКА область</t>
  </si>
  <si>
    <t xml:space="preserve">         ДНІПРОПЕТРОВСЬКА область</t>
  </si>
  <si>
    <t xml:space="preserve">                                             ПОВИТИЦЯ ЛЕМАНА</t>
  </si>
  <si>
    <t xml:space="preserve">                                 ПОВИТИЦЯ ОДНОСТОВПЧИКОВА </t>
  </si>
  <si>
    <t xml:space="preserve">                                                               ЗАПОРІЗЬКА область</t>
  </si>
  <si>
    <t xml:space="preserve">                                           ПОВИТИЦЯ ХМЕЛЬОВИДНА </t>
  </si>
  <si>
    <t xml:space="preserve">  ОДЕСЬКА область</t>
  </si>
  <si>
    <t xml:space="preserve">                                                                    МИКОЛАЇВСЬКА область </t>
  </si>
  <si>
    <t xml:space="preserve">                                         ЦЕНХРУС ДОВГОГОЛКОВИЙ</t>
  </si>
  <si>
    <t xml:space="preserve">                                                                 ЗАПОРІЗЬКА область</t>
  </si>
  <si>
    <t xml:space="preserve">                                                    СОРГО АЛЕПСЬКЕ</t>
  </si>
  <si>
    <t xml:space="preserve">                                                                              ЗАПОРІЗЬКА область</t>
  </si>
  <si>
    <t xml:space="preserve">                                          ПОТІВІРУС ШАРКИ СЛИВИ (ВІСПА)</t>
  </si>
  <si>
    <t xml:space="preserve">                                                       РАК КАРТОПЛІ</t>
  </si>
  <si>
    <t xml:space="preserve">                                                          ПАСМО ЛЬОНУ</t>
  </si>
  <si>
    <t xml:space="preserve">    СЕРЕДЗЕМНОМОРСЬКА ПЛОДОВА МУХА</t>
  </si>
  <si>
    <t>*не стосується територій, на яких ведуться (велися) бойові дії або тимчасово окупованих російською федерацією станом на 01.01.2026 року</t>
  </si>
  <si>
    <t>* не стосується територій, на яких ведуться (велися) бойові дії або тимчасово окупованих російською федерацією станом на 01.01.2026 року</t>
  </si>
  <si>
    <t xml:space="preserve">Розпорядження від 07.12.2021 № 886-р </t>
  </si>
  <si>
    <t xml:space="preserve">Розпорядження від 07.12.2021 № 886-р.                                    </t>
  </si>
  <si>
    <t>Розпорядження від 04.08.2006 № 58-р, Розпорядження від 08.08.2006 № 810, Розпорядження від 07.07.2012 № 421</t>
  </si>
  <si>
    <t>Розпорядження від 28.10.2015 №462, Розпорядження від 01.12.2015 №531, Розпорядження від 10.06.2016 №43-В</t>
  </si>
  <si>
    <r>
      <rPr>
        <b/>
        <sz val="11"/>
        <rFont val="Times New Roman"/>
        <family val="1"/>
        <charset val="204"/>
      </rPr>
      <t>Бериславський</t>
    </r>
    <r>
      <rPr>
        <sz val="11"/>
        <rFont val="Times New Roman"/>
        <family val="1"/>
        <charset val="204"/>
      </rPr>
      <t xml:space="preserve"> (Бериславський, Великоолександрівський, Високопільський,  Нововоронцовський, м. Берислав)     </t>
    </r>
  </si>
  <si>
    <r>
      <t xml:space="preserve">Генічеський  </t>
    </r>
    <r>
      <rPr>
        <sz val="11"/>
        <rFont val="Times New Roman"/>
        <family val="1"/>
        <charset val="204"/>
      </rPr>
      <t>(Генічеський, Іванівський,  Нижньосірогозький, Новотроїцький,                м. Генічеськ)</t>
    </r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</si>
  <si>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    (Каховський, Великолепетиський, Верхньорогачицький, Горностаївський, Чаплинський,                    м. Н.Каховка)</t>
    </r>
  </si>
  <si>
    <r>
      <rPr>
        <b/>
        <sz val="11"/>
        <rFont val="Times New Roman"/>
        <family val="1"/>
        <charset val="204"/>
      </rPr>
      <t>Скадовський</t>
    </r>
    <r>
      <rPr>
        <sz val="11"/>
        <rFont val="Times New Roman"/>
        <family val="1"/>
        <charset val="204"/>
      </rPr>
      <t xml:space="preserve"> (Скадовський, Голопристанський, Каланчацький,                     м. Скадовськ)</t>
    </r>
  </si>
  <si>
    <r>
      <t xml:space="preserve">Херсонський </t>
    </r>
    <r>
      <rPr>
        <sz val="11"/>
        <rFont val="Times New Roman"/>
        <family val="1"/>
        <charset val="204"/>
      </rPr>
      <t xml:space="preserve">(Білозерський, Олешківський, м. Олешки, м. Херсон)   </t>
    </r>
    <r>
      <rPr>
        <b/>
        <sz val="11"/>
        <rFont val="Times New Roman"/>
        <family val="1"/>
        <charset val="204"/>
      </rPr>
      <t xml:space="preserve">                </t>
    </r>
  </si>
  <si>
    <t xml:space="preserve">Розпорядження від  08.11.2007 № 688, Розпорядження від 30.10.2017 № 362, Розпорядження від 14.11.2017 № 378 </t>
  </si>
  <si>
    <t>Розпорядження від 12.10.2017 № 631, Розпорядження від 06.09.2007 №бн,                 Розпорядження від 17.08.2012 № 36-р, Розпорядження від 06.07.2013 № 109-р, Розпорядження від 16.08.2012 № 66-в</t>
  </si>
  <si>
    <r>
      <rPr>
        <b/>
        <sz val="11"/>
        <rFont val="Times New Roman"/>
        <family val="1"/>
        <charset val="204"/>
      </rPr>
      <t>Бериславський</t>
    </r>
    <r>
      <rPr>
        <sz val="11"/>
        <rFont val="Times New Roman"/>
        <family val="1"/>
        <charset val="204"/>
      </rPr>
      <t xml:space="preserve"> (Бериславський, Великоолександрівський, Високопільський,  Нововоронцовський,         м. Берислав)     </t>
    </r>
  </si>
  <si>
    <r>
      <t xml:space="preserve">Генічеський     </t>
    </r>
    <r>
      <rPr>
        <sz val="11"/>
        <rFont val="Times New Roman"/>
        <family val="1"/>
        <charset val="204"/>
      </rPr>
      <t>(Генічеський, Іванівський,  Нижньосірогозький, Новотроїцький,                м. Генічеськ)</t>
    </r>
  </si>
  <si>
    <r>
      <rPr>
        <b/>
        <sz val="11"/>
        <rFont val="Times New Roman"/>
        <family val="1"/>
        <charset val="204"/>
      </rPr>
      <t>Скадовський</t>
    </r>
    <r>
      <rPr>
        <sz val="11"/>
        <rFont val="Times New Roman"/>
        <family val="1"/>
        <charset val="204"/>
      </rPr>
      <t xml:space="preserve"> (Скадовський, Голопристанський, Каланчацький,                   м. Скадовськ)</t>
    </r>
  </si>
  <si>
    <r>
      <t xml:space="preserve">Херсонський </t>
    </r>
    <r>
      <rPr>
        <sz val="11"/>
        <rFont val="Times New Roman"/>
        <family val="1"/>
        <charset val="204"/>
      </rPr>
      <t>(Білозерський, Олешківський, м. Олешки, м. Херсон) (Лиманецька  (Кіровська) громада перейшла від Бериславського р-ну)</t>
    </r>
  </si>
  <si>
    <r>
      <rPr>
        <b/>
        <sz val="11"/>
        <rFont val="Times New Roman"/>
        <family val="1"/>
        <charset val="204"/>
      </rPr>
      <t>Бериславський</t>
    </r>
    <r>
      <rPr>
        <sz val="11"/>
        <rFont val="Times New Roman"/>
        <family val="1"/>
        <charset val="204"/>
      </rPr>
      <t xml:space="preserve"> (Бериславський, Великоолександрівський, Високопільський,  Нововоронцовський,         м. Берислав)       </t>
    </r>
  </si>
  <si>
    <r>
      <t>Генічеський</t>
    </r>
    <r>
      <rPr>
        <sz val="11"/>
        <rFont val="Times New Roman"/>
        <family val="1"/>
        <charset val="204"/>
      </rPr>
      <t xml:space="preserve">                (Генічеський, Іванівський,  Нижньосірогозький, Новотроїцький,                 м. Генічеськ)</t>
    </r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</si>
  <si>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
(Каховський, Великолепетиський, Верхньорогачицький, Горностаївський, Чаплинський,                    м. Н.Каховка)</t>
    </r>
  </si>
  <si>
    <r>
      <t xml:space="preserve">Бериславський </t>
    </r>
    <r>
      <rPr>
        <sz val="11"/>
        <rFont val="Times New Roman"/>
        <family val="1"/>
        <charset val="204"/>
      </rPr>
      <t>(Бериславський, Великоолександрівський, Високопільський,  Нововоронцовський,           м. Берислав)</t>
    </r>
  </si>
  <si>
    <r>
      <rPr>
        <b/>
        <sz val="11"/>
        <rFont val="Times New Roman"/>
        <family val="1"/>
        <charset val="204"/>
      </rPr>
      <t>Бериславський</t>
    </r>
    <r>
      <rPr>
        <sz val="11"/>
        <rFont val="Times New Roman"/>
        <family val="1"/>
        <charset val="204"/>
      </rPr>
      <t xml:space="preserve"> (Бериславський, Великоолександрівський, Високопільський,  Нововоронцовський,              м. Берислав)      </t>
    </r>
  </si>
  <si>
    <r>
      <t xml:space="preserve">Генічеський             </t>
    </r>
    <r>
      <rPr>
        <sz val="11"/>
        <rFont val="Times New Roman"/>
        <family val="1"/>
        <charset val="204"/>
      </rPr>
      <t>(Генічеський, Іванівський,  Нижньосірогозький, Новотроїцький,                 м. Генічеськ)</t>
    </r>
  </si>
  <si>
    <r>
      <t xml:space="preserve">Херсонський </t>
    </r>
    <r>
      <rPr>
        <sz val="11"/>
        <rFont val="Times New Roman"/>
        <family val="1"/>
        <charset val="204"/>
      </rPr>
      <t>(Білозерський, Олешківський, м.Херсон)</t>
    </r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</si>
  <si>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                       (Каховський, Великолепетиський, Верхньорогачицький, Горностаївський, Чаплинський,                     м. Н.Каховка)</t>
    </r>
  </si>
  <si>
    <r>
      <t xml:space="preserve">Херсонський </t>
    </r>
    <r>
      <rPr>
        <sz val="11"/>
        <rFont val="Times New Roman"/>
        <family val="1"/>
        <charset val="204"/>
      </rPr>
      <t xml:space="preserve">(Білозерський, Олешківський, м. Олешки, м. Херсон)  </t>
    </r>
    <r>
      <rPr>
        <b/>
        <sz val="11"/>
        <rFont val="Times New Roman"/>
        <family val="1"/>
        <charset val="204"/>
      </rPr>
      <t xml:space="preserve">                 </t>
    </r>
  </si>
  <si>
    <t>Розпорядження  від 04.09.2018
№ 747/2018-р,   Розпорядження від 20.09.2019  № 233/2019-р, Розпорядження від 04.10.2019
№ 247/2019-р, Розпорядження від 17.09.2020 № 337/2020-р., Розпорядження від 11.09.2019 
№ 214/2019-р, Розпорядження від 23.09.2019 № 123/2019-р, Розпорядження від 27.09.2019 
№ 705/2019-р., Розпорядження від 28.110.2013 № 249/2013-р, Розпорядження від 20.09.2018
№ 228/2018-р., Розпорядження від 29.08.2018 № 446/2018-р, Розпорядження від 17.09.2019
№ 186/2019-р.</t>
  </si>
  <si>
    <t>Розпорядження від 27.08.2025             № 199/2025-р.,                     Розпорядження від 27.08.2025 №200/2025-р.,                   Розпорядження від 27.10.2025 №1025/2025-р.</t>
  </si>
  <si>
    <t xml:space="preserve">Розпорядження від 26.08.2025 №107/2025-р.
</t>
  </si>
  <si>
    <t>Самарівський</t>
  </si>
  <si>
    <t>Розпорядження від 02.09.2025 №153/0/328-25</t>
  </si>
  <si>
    <t>Розпорядження від 30.12.2024            №Р-178/0/115-24</t>
  </si>
  <si>
    <t xml:space="preserve">Розпорядження від 19.07.2021 
№ Р-120/0/306-21
Розпорядження від 15.07.2021 
№ Р-114/0/306-21                Розпорядження від 27.06.2025                №Р-90/0/306-25
</t>
  </si>
  <si>
    <t>Розпорядження від 08.08.2006 
№ 230-р</t>
  </si>
  <si>
    <t>Розпорядження від 13.07.2023 №229/0/528-23                  Розпорядження від 02.07.2025          №Р-122/0/335-25</t>
  </si>
  <si>
    <t>Розпорядження № 79 від 01.09.2023 Розпорядження № 81 від 06.09.2023 Розпорядження від 08.08.2024 № 109 Розпорядження від 19.08.2024 № 112 Розпорядження від 09.09.2024 № 123 Розпорядження від 25.09.2024 № 131  Розпорядження від 22.08.2025 № 99</t>
  </si>
  <si>
    <t>Розпорядження № 155 від 30.07.2021 Розпорядження № 85 від 28.09.2023 Розпорядження від 22.08.2024 № 89 Розпорядження від 08.09.2025 № 126</t>
  </si>
  <si>
    <t>Розпорядження № 216 від 29.07.2021,                   Розпорядження № 239 від 01.09.2021, Розпорядження № 103 від 12.09.2022,                  Розпорядження № 97 від 25.08.2022,                   Розпорядження № 101 від 06.09.2022 Розпорядження № 87 від 23.08.2023 Розпорядження № 89 від 24.08.2023 Розпорядження № 90 від 24.08.2023 Розпорядження № 91 від 24.08.2023 Розпорядження № 95 від 06.09.2023 Розпорядження від 13.08.2024 № 83 Розпорядження від 16.08.2024 № 85 Розпорядження від 23.08.2024 № 92  Розпорядження від 23.08.2024 № 93 Розпорядження від 27.08.2025 № 123 Розпорядження від 27.08.2025 № 126 Розпорядження від 27.08.2025 № 127 Розпорядження від 27.08.2025 № 128 Розпорядження від 27.08.2025 № 129 Розпорядження від 27.08.2025 № 130 Розпорядження від 09.09.2025 № 135 Розпорядження від 16.09.2025 № 142</t>
  </si>
  <si>
    <t xml:space="preserve">Розпорядження № 194 від 01.10.2021, Розпорядження № 79 від 30.09.2022 Розпорядження № 110 від 03.10.2023  Розпорядження від 27.09.2024 № 113 Розпорядження від 12.09.2025 № 125 Розпорядження від 19.09.2025 № 127          </t>
  </si>
  <si>
    <t>Розпорядження від 03.10.2023 № 111</t>
  </si>
  <si>
    <t>Розпорядження від 26.08.2021 № 236 Розпорядження від 27.08.2025 № 124 Розпорядження від 27.08.2025 № 125 Розпорядження від 27.08.2025 № 131</t>
  </si>
  <si>
    <t>Розпорядження від 29.09.2025 № 133</t>
  </si>
  <si>
    <t>Розпорядження від 09.09.2021 № 478, Розпорядження від 09.09.2021 № 479, Розпорядження від 13.09.2021 № 484, Розпорядження 02.08.2023 р. № 132, Розпорядження 07.09.2023 р. № 173 Розпорядження від 02.08.2024 № 178  Розпорядження від 19.08.2024 № 186 Розпорядження від 28.08.2024 № 196  Розпорядження від 17.09.2024 № 213  Розпорядження від 18.09.2024 № 214  Розпорядження від 30.09.2024 № 221 Розпорядження від 11.09.2025 № 225 Розпорядження від 12.09.2025 № 226 Розпорядження від 03.10.2025 № 235 Розпорядження від 07.10.2024 № 237</t>
  </si>
  <si>
    <t>Розпорядження від 26.09.2024 № 121 Розпорядження від 29.09.2025 №145</t>
  </si>
  <si>
    <t>Розпорядження від 03.08.2021 № 257 Розпорядження від 05.09.2023 №128 Розпорядження від 02.09.2025 №128</t>
  </si>
  <si>
    <t xml:space="preserve"> Розпорядження від 14.08.2023 №154 Розпорядження від 27.08.2024 № 194 Розпорядження від 02.09.2025 № 237</t>
  </si>
  <si>
    <t>Розпорядження від 26.09.2024 № 223 Розпорядження від 25.09.2025 № 246</t>
  </si>
  <si>
    <t>Розпорядження від 13.07.2021 № 361 Розпорядження від 20.06.2025 № 131</t>
  </si>
  <si>
    <t>Розпорядження від 01.07.2021 № 236 Розпорядження від 12.06.2024 № 107 Розпорядження від 11.06.2025 № 123</t>
  </si>
  <si>
    <t>Розпорядження від 29.09.2025 № 146</t>
  </si>
  <si>
    <t>Розпорядження від 03.08.2021 № 402 Розпорядження від 30.06.2023 №118
Розпорядження від 28.09.2023 №183 Розпорядження від 26.09.2024 № 222</t>
  </si>
  <si>
    <t>Розпорядження від 25.09.2025 № 247</t>
  </si>
  <si>
    <t>Розпорядження від 11.06.2021 № 216,
Розпорядження від 20.08.2021 № 278,
Розпорядження від 23.09.2021 № 301 Розпорядження від 12.08.2025 № 194</t>
  </si>
  <si>
    <t>Розпорядження від 28.10.2021 № 252 Розпорядження від 07.08.2025 № 62</t>
  </si>
  <si>
    <t xml:space="preserve">Розпорядження від 13.09.2023 № 120 Розпорядження від 10.09.2025 № 127 </t>
  </si>
  <si>
    <t>Розпорядження від 05.11.2021 № 263 Розпорядження від 07.08.2025 № 63</t>
  </si>
  <si>
    <t>Розпорядження від 18.08.2021 № 196; Розпорядження від 31.08.2021 № 205; Розпорядження від 14.09.2021 № 218; Наказ від 15.08.2023 №67;                          Наказ від 31.08.2023 №74                       Наказ від 16.08.2024 № 78                Наказ від 03.09.2025 № 94                Наказ від 05.09.2025 № 96                Наказ від 05.09.2025 № 97                Наказ від 08.09.2025 № 98                Наказ від 11.09.2025 № 103</t>
  </si>
  <si>
    <t>Розпорядження  від 03.09.2013 №174; Розпорядження від 08.09.2017 № 266, Розпорядження від 12.09.2019  № 163</t>
  </si>
  <si>
    <t>Розпорядження від 09.08.2013 № 232; Розпорядження від 03.10.2017 № 349; Розпорядження від 10.10.2019 № 278; Розпорядження від 11.09.2012  №478; Розпорядження від 28.08.2013 № 234; Розпорядження від 15.09.2020 № 204</t>
  </si>
  <si>
    <t>Розпорядження від 25.09.2013 № 216; Розпорядження від 20.10.2017  № 286, Розпорядження від 01.10.2019  №436; Розпорядження від 09.09.2020 № 251; Розпорядження від 15.09.2017  № 248, Розпорядження від 06.09.2019  № 199</t>
  </si>
  <si>
    <t>Розпорядження  від 17.08.2012 № 568, Розпорядження від 02.09.2019 № 201; Розпорядження  від 30.08.2018 №312; Розпорядження від 16.09.2020 № 141; Розпорядження від 04.09.2020 № 132; Розпорядження від 05.08.2013 № 253; Розпорядження від 08.08.2018 № 326, Розпорядження від 02.09.2019 № 207</t>
  </si>
  <si>
    <t>Розпорядження  від 27.09.2017 №204; Розпорядження від 30.08.2013 № 234; Розпорядження від 07.09.2012 № 473; Розпорядження від 28.08.2013 № 302; Розпорядження від 23.08.2018 № 215, Розпорядження від 24.09.2019 № 198</t>
  </si>
  <si>
    <t>Розпорядження від 04.09.2023 №1  Розпорядження  від 17.09.2024 №02; Розпорядження  від 17.09.2024 №3;  Розпорядження  від 17.09.2024 №04;  Розпорядження  від 17.09.2024 №05; Розпорядження  від 17.09.2024 №06; Розпорядження  від 17.09.2024 №07; Розпорядження  від 17.09.2024 №08   Розпорядження від 27.08.2025 № 1         Розпорядження від 03.09.2025 № 2 Розпорядження від 08.09.2025 № 3</t>
  </si>
  <si>
    <t>Розпорядження від 08.09.2022 № 106; Розпорядження від 31.08.2023 №71; Розпорядження від 08.09.2023 №76; Розпорядження від 08.09.2023 №77; Розпорядження від 08.09.2025 №12-р; Розпорядження від 08.09.2025 №13-р</t>
  </si>
  <si>
    <t>Розпорядження від 30.08.2021 № 225; Наказ від 25.08.2023 № 74;                                 Наказ від 05.09.2023 № 77;                      Наказ від 21.08.2025 № 98;                   Наказ від 25.08.2025 № 99</t>
  </si>
  <si>
    <t>Наказ від 18.09.2023 №83;                Наказ від 29.08.2025 № 138</t>
  </si>
  <si>
    <r>
      <rPr>
        <b/>
        <sz val="11"/>
        <rFont val="Times New Roman"/>
        <family val="1"/>
        <charset val="204"/>
      </rPr>
      <t>Могилів-Подільський</t>
    </r>
    <r>
      <rPr>
        <sz val="11"/>
        <rFont val="Times New Roman"/>
        <family val="1"/>
        <charset val="204"/>
      </rPr>
      <t xml:space="preserve">   (Муровано- Куриловецький, Чернівецький, Ямпільський)
</t>
    </r>
  </si>
  <si>
    <r>
      <rPr>
        <b/>
        <sz val="11"/>
        <rFont val="Times New Roman"/>
        <family val="1"/>
        <charset val="204"/>
      </rPr>
      <t xml:space="preserve">Жмеринський                    </t>
    </r>
    <r>
      <rPr>
        <sz val="11"/>
        <rFont val="Times New Roman"/>
        <family val="1"/>
        <charset val="204"/>
      </rPr>
      <t xml:space="preserve"> (Барський, Шаргородський)</t>
    </r>
  </si>
  <si>
    <t>Розпоряджееня від 27.08.2025 № 110</t>
  </si>
  <si>
    <t>Розпорядження  від 22.08.2017 № 267                                                                              Розпорядження  від 19.08.2017 № 217                                                                                                                                            Розпорядження  від 19.08.2017 № 339                                                                               Розпорядження від 18.08.2017 № 202</t>
  </si>
  <si>
    <t>Розпорядження від 30.06.2025 №87</t>
  </si>
  <si>
    <t>Розпорядження від 13.09.2021 № 275; Розпорядження від 14.09.2021 № 277; Розпорядження від 25.11.2021 № 363; Розпорядження від 21.10.2021 № 312 Розпорядження від 29.08.2023 №174 Розпорядження від 15.09.2023 №181 Розпорядження від 03.08.2023 №149 Розпорядження від 13.09.2024 № 248 Розпорядження від 17.09.2024 № 249 Розпорядження від 26.09.2025 № 171</t>
  </si>
  <si>
    <t xml:space="preserve">Розпорядження від 23.08.2023 №162 Розпорядження  від 15.09.2023 №182 Розпорядження від 27.05.2024 № 123  Розпорядження від 16.08.2024 № 221  Розпорядження від 11.09.2024 № 243  Розпорядження від 25.09.2024 № 254 Розпорядження від 26.09.2025 № 172 Розпорядження від 01.10.2025 № 179 </t>
  </si>
  <si>
    <t>Розпорядження від 28.08.2021 № 230 Розпорядження від 05.09.2023 № 218 Розпорядження від 29.09.2025 № 271</t>
  </si>
  <si>
    <t>Розпорядження від 12.09.2024 №111-В</t>
  </si>
  <si>
    <t>Розпорядження від 14.08.2024 №152/вс                                       Розпорядження від 23.08.2024 №158/вс                                       Розпорядження від 06.09.2024 №179/вс                                Розпорядження від 02.09.2025 №174/вс                                Розпорядження від 14.10.2025 №191/вс</t>
  </si>
  <si>
    <t>Розпорядження від 01.09.2021 № 136 Розпорядження від 31.07.2023 № 150 Розпорядження від 01.09.2023 № 165 Розпорядження від 15.09.2023 № 174 Розпорядження від 02.09.2024 № 139 Розпорядження від 06.09.2024 № 144 Розпорядження від 03.09.2025 № 137 /Розпорядження від 08.10.2025 № 163</t>
  </si>
  <si>
    <t>Розпорядження від 28.09.2022 № 83 Розпорядження від 08.09.2023 № 137 Розпорядження від 12.10.2023 № 170 Розпорядження від 28.11.2024 № 152 Розпорядження від 28.11.2024 № 153 Розпорядження від 19.09.2025 № 144/1 Розпорядження від 08.09.2025 № 136 Розпорядження від 08.09.2025 № 137 Розпорядження від 14.10.2025 № 156</t>
  </si>
  <si>
    <t xml:space="preserve">Бучанський 
</t>
  </si>
  <si>
    <t>Розпорядження від 02.06.2025 № 108 Розпорядження від 01.07.2025 № 134</t>
  </si>
  <si>
    <t>Розпорядження від 07.07.2025 № 74-В</t>
  </si>
  <si>
    <t xml:space="preserve">Харківський </t>
  </si>
  <si>
    <t>Розпорядження від 01.08.2025 № 155</t>
  </si>
  <si>
    <r>
      <t xml:space="preserve">Чернігівський </t>
    </r>
    <r>
      <rPr>
        <sz val="11"/>
        <rFont val="Times New Roman"/>
        <family val="1"/>
        <charset val="204"/>
      </rPr>
      <t>(Козелецький, Куликівський, Ріпкинський, Чернігівській)</t>
    </r>
  </si>
  <si>
    <t>Розпорядження від 29.08.2023 №122, Розпорядження від 08.09.2023 №128 Розпорядження від 02.09.2024 № 139 Розпорядження від 17.09.2025 № 131</t>
  </si>
  <si>
    <t>Розпорядження від 02.10.2025 № 210</t>
  </si>
  <si>
    <t>Розпорядження від 19.10.2011 № 406,
Розпорядження від 14.09.2011 № 533</t>
  </si>
  <si>
    <t>Розпорядження № 24 від 31.01.2022 Розпорядження від 25.11.25 №290-Р</t>
  </si>
  <si>
    <t>Розпорядження від 17.04.2023 № 79 Розпорядження від 27.08.2025 № 183</t>
  </si>
  <si>
    <t>Розпорядження від 12.11.2024 № 80 Розпорядження від 06.08.2025 № 89</t>
  </si>
  <si>
    <t>Розпорядження від 11.08.2025 №145-Р</t>
  </si>
  <si>
    <t>Розпорядження від 19.08.2022 
№ 118/01-01                         Розпорядження від 11.09.2023 
№ 202/01-01                         Розпорядження від 01.09.2025                № 225/01-01</t>
  </si>
  <si>
    <t>Розпорядження від 21.08.2025                № 217/01-01</t>
  </si>
  <si>
    <t xml:space="preserve">Розпорядження від 19.09.2025 № 130/01-01
</t>
  </si>
  <si>
    <r>
      <t xml:space="preserve">Баштанський </t>
    </r>
    <r>
      <rPr>
        <sz val="11"/>
        <rFont val="Times New Roman"/>
        <family val="1"/>
        <charset val="204"/>
      </rPr>
      <t>(Баштанський, Новобузький,                      м. Новий Буг)</t>
    </r>
  </si>
  <si>
    <t>Розпорядження від 13.09.2021 № 264-р Розпорядження від 10.08.2023 № 102-р Розпорядження від 26.07.2024 №71-р Розпорядження від 21.07.2025 № 79-р</t>
  </si>
  <si>
    <t>Розпорядження від 01.08.2025 № 93-р Розпорядження від 27.08.2025 № 112-р Розпорядження від 27.08.2025 № 113-р</t>
  </si>
  <si>
    <t>Розпорядження від 09.12.2021 №913-р                                   Розпорядження від 27.09.2023 №1115-р                                                 Розпорядження від 10.10.2024 №1043-р.                              Розпорядження від 07.11.2025 №1584-р</t>
  </si>
  <si>
    <t>Розпорядження від 09.12.2021 №913-р                            Розпорядження від 27.09.2023 №1115-р                          Розпорядження від 10.10.2024 №1043-р                               Розпорядження від 07.11.2025 №1584-р</t>
  </si>
  <si>
    <t>Розпорядження від 22.09.2021 № 663-р, Розпорядження від 07.10.2021 № 721-р, Розпорядження від 06.12.2021 № 343-р, Розпорядження від 03.12.2021 № 878-р, Розпорядження від 19.09.2022 № 660-р Розпорядження від 16.08.2023 р.№921р                                                Розпорядження від 03.09.2025 №1419-р</t>
  </si>
  <si>
    <t>Розпорядження від 20.08.2024 № 792-р. Розпорядження від 05.08.2025 №1281-р Розпорядження від 08.08.2025 № 1292-р</t>
  </si>
  <si>
    <t>Розпорядження від 22.09.2021 № 663-р,                    Розпорядження від 03.12.2021 № 878-р,                      Розпорядження від 30.08.2022  №601-р,                         Розпорядження від 19.09.2022  № 660-р                    Розпорядженнявід 27.09.2023р№1116р,                                                  Розпорядження від 16.08.2023 р№921-р Розпорядження від 29.08.2025 № 1395-р Розпорядження від 05.08.2025 № 1281-р Розпорядження від 29.08.2025 № 1395-р</t>
  </si>
  <si>
    <r>
      <t xml:space="preserve">Голованівський </t>
    </r>
    <r>
      <rPr>
        <sz val="11"/>
        <rFont val="Times New Roman"/>
        <family val="1"/>
        <charset val="204"/>
      </rPr>
      <t>(Гайворонський)</t>
    </r>
  </si>
  <si>
    <t>Розпорядження від 25.06.2025 № 1047-р</t>
  </si>
  <si>
    <t xml:space="preserve">              ЛЬВІВСЬКА область</t>
  </si>
  <si>
    <r>
      <rPr>
        <b/>
        <sz val="11"/>
        <rFont val="Times New Roman"/>
        <family val="1"/>
        <charset val="204"/>
      </rPr>
      <t xml:space="preserve">Львівський          </t>
    </r>
    <r>
      <rPr>
        <sz val="11"/>
        <rFont val="Times New Roman"/>
        <family val="1"/>
        <charset val="204"/>
      </rPr>
      <t xml:space="preserve">(Кам'янка-Бузький) </t>
    </r>
  </si>
  <si>
    <r>
      <rPr>
        <b/>
        <sz val="11"/>
        <rFont val="Times New Roman"/>
        <family val="1"/>
        <charset val="204"/>
      </rPr>
      <t xml:space="preserve">Золочівський </t>
    </r>
    <r>
      <rPr>
        <sz val="11"/>
        <rFont val="Times New Roman"/>
        <family val="1"/>
        <charset val="204"/>
      </rPr>
      <t xml:space="preserve">           (Буський)</t>
    </r>
  </si>
  <si>
    <t>Розпорядження від 27.08.2025 № 41     Розпорядження від  07.11.2025 № 53</t>
  </si>
  <si>
    <t xml:space="preserve">Розпорядження від 22.07.2025                    № 80/01-05/25 </t>
  </si>
  <si>
    <t>Розпорядження від 09.11.2022 
№ 567/0/5-22ВА                   Розпорядження від 10.11.2023                  № 1069/0/5-23ВА                     Розпорядження від 01.11.2024                  № 1176/0/5-24ВА                         Розпорядження від 17.11.2025                  № 1555/0/5-25ВА</t>
  </si>
  <si>
    <t>Розпорядження від 17.11.2025                       № 1555/0/5-25ВА</t>
  </si>
  <si>
    <t>Розпорядження від 01.11.2024                     № 1176/0/5-24ВА               Розпорядження від 17.11.2025                  № 1555/0/5-25ВА</t>
  </si>
  <si>
    <t>Розпорядження від 01.11.2024             № 1176/0/5-24ВА               Розпорядження від 17.11.2025                  № 1555/0/5-25ВА</t>
  </si>
  <si>
    <t>Розпорядження від 01.11.2024              № 1176/0/5-24ВА             Розпорядження від 17.11.2025                  № 1555/0/5-25ВА</t>
  </si>
  <si>
    <t>Розпорядження від 10.11.2023             № 1069/0/5-23ВА             Розпорядження від 17.11.2025                  № 1555/0/5-25ВА</t>
  </si>
  <si>
    <t>Розпорядження від 01.11.2024                     № 1176/0/5-24ВА             Розпорядження від 17.11.2025                  № 1555/0/5-25ВА</t>
  </si>
  <si>
    <r>
      <t xml:space="preserve">Львівський    </t>
    </r>
    <r>
      <rPr>
        <sz val="11"/>
        <color indexed="8"/>
        <rFont val="Times New Roman"/>
        <family val="1"/>
        <charset val="204"/>
      </rPr>
      <t>(Городоцький, Жовківський, Кам'янка-Буський, Перемишлянський, Пустомитівський)</t>
    </r>
  </si>
  <si>
    <r>
      <t xml:space="preserve">Стрийський    </t>
    </r>
    <r>
      <rPr>
        <sz val="11"/>
        <color indexed="8"/>
        <rFont val="Times New Roman"/>
        <family val="1"/>
        <charset val="204"/>
      </rPr>
      <t>(Стрийський, Жидачівський, Миколаївський, Сколівський)</t>
    </r>
  </si>
  <si>
    <r>
      <rPr>
        <b/>
        <sz val="11"/>
        <color indexed="8"/>
        <rFont val="Times New Roman"/>
        <family val="1"/>
        <charset val="204"/>
      </rPr>
      <t xml:space="preserve">Львівський   </t>
    </r>
    <r>
      <rPr>
        <sz val="11"/>
        <color indexed="8"/>
        <rFont val="Times New Roman"/>
        <family val="1"/>
        <charset val="204"/>
      </rPr>
      <t>(Городоцький, Жовківський, Кам'янка-Бузький, Перемишлянський, Пустомитівський)</t>
    </r>
    <r>
      <rPr>
        <b/>
        <sz val="11"/>
        <color indexed="8"/>
        <rFont val="Times New Roman"/>
        <family val="1"/>
        <charset val="204"/>
      </rPr>
      <t xml:space="preserve"> </t>
    </r>
  </si>
  <si>
    <r>
      <t xml:space="preserve">Стрийський     </t>
    </r>
    <r>
      <rPr>
        <sz val="11"/>
        <color indexed="8"/>
        <rFont val="Times New Roman"/>
        <family val="1"/>
        <charset val="204"/>
      </rPr>
      <t>(Стрийський, Жидачівський, Миколаївський)</t>
    </r>
  </si>
  <si>
    <t>Розпорядження від 07.12.2021 
№ 284/02-08/21, 
Розпорядження від 02.08.2022 №53 (зміни до розпорядження від 07.12.2021 № 284/02-08/21)                                               Розпорядження від 05.09.2025№101/01-05/25</t>
  </si>
  <si>
    <r>
      <rPr>
        <b/>
        <sz val="11"/>
        <rFont val="Times New Roman"/>
        <family val="1"/>
        <charset val="204"/>
      </rPr>
      <t xml:space="preserve">Сватівський    </t>
    </r>
    <r>
      <rPr>
        <sz val="11"/>
        <rFont val="Times New Roman"/>
        <family val="1"/>
        <charset val="204"/>
      </rPr>
      <t>(Сватівський, Троїцький, Білокуракинський)</t>
    </r>
  </si>
  <si>
    <t>Розпорядження від 30.08.22  
№ 146/А-2022                               Розпорядження від 14.08.2025 №126/А-2025</t>
  </si>
  <si>
    <t>Розпорядження від 16.08.22 
№ 101/ВА-2022                     Розпорядження від 24.08.2023                   № 154/ВА-2023                          Розпорядження від 22.08.2024                   № 166/ВА-2024</t>
  </si>
  <si>
    <t>Розпорядження від 09.08.22 
№ 96/од-2022;
Розпорядження від 17.08.22 
№ 103/од-2022                      Розпорядження від 26.07.2024 № 158-р Розпорядження від 30.08.2024 № 179-р Розпорядження від 06.09.2024 № 185-р  Розпорядження від 07.08.2025 № 166-р   Розпорядження від 14.08.2025 № 173-р    Розпорядження від 20.08.2025 № 177-р   Розпорядження від 20.08.2025 № 178-р    Розпорядження від 20.08.2025 № 179-р   Розпорядження від 22.08.2025 № 181-р</t>
  </si>
  <si>
    <t>Розпорядження від 19.08.21 
№ 144/ОД-2021;              Розпорядження від 10.08.21 
№ 133/од-2021;
Розпорядження від 09.08.22 
№ 97/од-2022; 
Розпорядження від 15.08.22 
№ 98/од-2022; Розпорядження від 15.08.22 № 100/од-2022;
Розпорядження від 21.07.22 
№ 86/од-2022                        Розпорядження від 12.09.2023          №136/од-2023                       Розпорядження від 22.08.2025 № 180-р</t>
  </si>
  <si>
    <t>Розпорядження від 24.08.22 №85/од-2022 Розпорядження від 17.07.2024          №114/од-2024                         Розпорядження від 15.08.2025                   № 183/од-2025</t>
  </si>
  <si>
    <t>Розпорядження від 18.08.21 
№ 172/А-2021;                      Розпорядження від 18.08.21 
№ 171/А-2021;
Розпорядження від 04.08.22 
№ 91/ВА-2022                      Розпорядження від 01.08.2023                  № 143/ВА-2023                    Розпорядження від 22.08.2023                  № 151/ВА-2023                    Розпорядження від 01.08.2024 № 157/ВА-2024                                     Розпорядження від 14.08.2024 № 162/ВА-2024                                              Розпорядження від 06.08.2025 № 173/ВА-2025</t>
  </si>
  <si>
    <t xml:space="preserve">Розпорядження від 24.06.2025 № 111-р    Розпорядження від 24.06.2025 № 112-р </t>
  </si>
  <si>
    <t>Розпорядження від 23.06.21 
№ 146/А-2021;                                 Розпорядження від 23.06.21 № 
145/А-2021                                   Розпорядження від 19.06.2025 № 78/А-2025</t>
  </si>
  <si>
    <t>Розпорядження від 20.06.2025 № 113/А-2025</t>
  </si>
  <si>
    <r>
      <rPr>
        <b/>
        <sz val="11"/>
        <color theme="1"/>
        <rFont val="Times New Roman"/>
        <family val="1"/>
        <charset val="204"/>
      </rPr>
      <t xml:space="preserve">Болградський </t>
    </r>
    <r>
      <rPr>
        <sz val="11"/>
        <color theme="1"/>
        <rFont val="Times New Roman"/>
        <family val="1"/>
        <charset val="204"/>
      </rPr>
      <t>(Тарутинський, Арцизький)</t>
    </r>
  </si>
  <si>
    <t>Розпорядження від 19.06.2025 
№ 85/А-2025;
Розпорядження від 19.06.2025 
№ 84/А-2025</t>
  </si>
  <si>
    <t>Розпорядження від 24.06.21 
№ 127/А-2021,
Розпорядження від 03.09.22 
№ 131/ВА-2022                            Розпорядження від 23.06.2025 № 139/ВА-2025</t>
  </si>
  <si>
    <t xml:space="preserve">Розпорядження від 07.07.21 № 177/21,                              Розпорядження від 02.09.22 № 129/22                        Розпорядження від 05.09.2023 № 149/23                            Розпорядження від 02.09.2024  № 152/24  Розпорядження від 22.08.2025 № 176/25   Розпорядження від 02.09.2025 № 183/25 </t>
  </si>
  <si>
    <r>
      <rPr>
        <b/>
        <sz val="11"/>
        <rFont val="Times New Roman"/>
        <family val="1"/>
        <charset val="204"/>
      </rPr>
      <t>Каховський</t>
    </r>
    <r>
      <rPr>
        <sz val="11"/>
        <rFont val="Times New Roman"/>
        <family val="1"/>
        <charset val="204"/>
      </rPr>
      <t xml:space="preserve">    (Каховський, Великолепетиський, Верхньорогачицький, Горностаївський, Чаплинський, 
м. Каховка, 
м. Н.Каховка,</t>
    </r>
    <r>
      <rPr>
        <sz val="11"/>
        <rFont val="Times New Roman"/>
        <family val="1"/>
        <charset val="204"/>
      </rPr>
      <t xml:space="preserve">)  </t>
    </r>
  </si>
  <si>
    <r>
      <t xml:space="preserve">Розпорядження від 12.08.21 №221/21; Розпорядження від 17.09.21 №266/21; Розпорядження від 19.09.21 №233/21; </t>
    </r>
    <r>
      <rPr>
        <sz val="11"/>
        <color indexed="8"/>
        <rFont val="Times New Roman"/>
        <family val="1"/>
        <charset val="204"/>
      </rPr>
      <t xml:space="preserve">Розпорядження від 16.08.21 №227/21; Розпорядження від 07.09.21 №246/21; 
Розпорядження від 02.08.22 №106/22; 
Розпорядження від 13.09.22 №135/22;
Розпорядження від 30.08.2022 №121/22; Розпорядження від 15.08.2022 № 113/22; Розпорядження від 06.09.2022 №131/22;                           Розпорядження від 31.08.2023 №143/23; Розпорядження від 05.09.2023 №148/23;  Розпорядження від 11.08.2023 №126/23; Розпорядження від 13.09.2023 №154/23; Розпорядження від 29.09.2023 №160/23; Розпорядження від 02.08.2024 № 131/24; Розпорядження від 21.08.2024 №142/24; Розпорядження від 06.09.2024 №155/24; Розпорядження від 06.09.2024 №156/24; Розпорядження від 13.09.2024 № 161/24; Розпорядження від 20.09.2024 № 165/24;   Розпорядження від 12.09.20255 № 188/25; Розпорядження від 19.09.2025 № 193/25                        </t>
    </r>
  </si>
  <si>
    <t>Розпорядження від 08.09.2025 №185/25</t>
  </si>
  <si>
    <t xml:space="preserve"> Розпорядження від 16.08.18 № 367/А-2018; Розпорядження від 06.09.18 № 409/А-2018;  
Розпорядження від 13.08.19 № 149/А-2019; Розпорядження від 06.09.19 № 171/А-2019;
Розпорядження від 05.08.20№ 169/А-2019; Розпорядження від 17.08.18 № 410/А-2018; 
Розпорядження від 14.09.18 № 454/А-2018; Розпорядження від 10.09.19 № 230/А-2019; Розпорядження від 20.08.20 № 182/А-2020; Розпорядження від 02.08.19 № 163/Ад-2019; Розпорядження від 30.07.20№ 144/Ад-2020; Розпорядження від 14.08.18 № 304/А-2018;  Розпорядження від 14.08.19 № 139/А-2019; Розпорядження від 30.07.20 №101/А-2020; Розпорядження від 15.08.18 №444/18;  Розпорядження від 13.08.19 №161/19; Розпорядження від 27.08.20 №91/20; Розпорядження від 03.08.18 №267/А-2018; Розпорядження від 31.08.20 №199/А-2020; Розпорядження від 03.08.20 №183/А-2020                                                      </t>
  </si>
  <si>
    <r>
      <rPr>
        <b/>
        <sz val="11"/>
        <color indexed="8"/>
        <rFont val="Times New Roman"/>
        <family val="1"/>
        <charset val="204"/>
      </rPr>
      <t xml:space="preserve">Одеський          </t>
    </r>
    <r>
      <rPr>
        <sz val="11"/>
        <color indexed="8"/>
        <rFont val="Times New Roman"/>
        <family val="1"/>
        <charset val="204"/>
      </rPr>
      <t xml:space="preserve">                                           (м. Одеса)</t>
    </r>
  </si>
  <si>
    <t>Розпорядження від 25.08.2025 № 182-р</t>
  </si>
  <si>
    <r>
      <rPr>
        <b/>
        <sz val="11"/>
        <color indexed="8"/>
        <rFont val="Times New Roman"/>
        <family val="1"/>
        <charset val="204"/>
      </rPr>
      <t xml:space="preserve">Роздільнянський          </t>
    </r>
    <r>
      <rPr>
        <sz val="11"/>
        <color indexed="8"/>
        <rFont val="Times New Roman"/>
        <family val="1"/>
        <charset val="204"/>
      </rPr>
      <t xml:space="preserve">                                           (м. Роздільна)</t>
    </r>
  </si>
  <si>
    <t>Розпорядження від 08.08.2025 № 177/од-2025</t>
  </si>
  <si>
    <t>Розпорядження від 21.08.2024№ 125/А-2024</t>
  </si>
  <si>
    <r>
      <t xml:space="preserve">Ніжинський    </t>
    </r>
    <r>
      <rPr>
        <sz val="11"/>
        <rFont val="Times New Roman"/>
        <family val="1"/>
        <charset val="204"/>
      </rPr>
      <t>(Бахмацький, Бобровицький, Борзнянський, Ніжинський, Носівський)</t>
    </r>
  </si>
  <si>
    <r>
      <rPr>
        <b/>
        <sz val="11"/>
        <rFont val="Times New Roman"/>
        <family val="1"/>
        <charset val="204"/>
      </rPr>
      <t xml:space="preserve">Василівський    </t>
    </r>
    <r>
      <rPr>
        <sz val="11"/>
        <rFont val="Times New Roman"/>
        <family val="1"/>
        <charset val="204"/>
      </rPr>
      <t>(Кам'янсько-Дніпровський)</t>
    </r>
  </si>
  <si>
    <r>
      <rPr>
        <b/>
        <sz val="11"/>
        <color indexed="8"/>
        <rFont val="Times New Roman"/>
        <family val="1"/>
        <charset val="204"/>
      </rPr>
      <t>Одеський</t>
    </r>
    <r>
      <rPr>
        <sz val="11"/>
        <color indexed="8"/>
        <rFont val="Times New Roman"/>
        <family val="1"/>
        <charset val="204"/>
      </rPr>
      <t xml:space="preserve">                             (м. Одеса)</t>
    </r>
  </si>
  <si>
    <t>Розпорядження від 15.09.2021 № 147 Розпорядження від 14.01.2022 № 2</t>
  </si>
  <si>
    <t>Розпорядження від 26.08.2021 № 130,  Розпорядження від 08.09.2021 № 137, Розпорядження від 17.11.2021 № 176, Розпорядження від 16.09.2022 № 121, Розпорядження від 30.08.2023 № 112, Розпорядження від 13.09.2023 № 121, Розпорядження від 15.08.2024 № 133 Розпорядження від 05.09.2024 № 149</t>
  </si>
  <si>
    <r>
      <t xml:space="preserve">Розпорядження від 02.10.2019№1342, </t>
    </r>
    <r>
      <rPr>
        <sz val="11"/>
        <color indexed="10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Розпорядження від 13.10.2020 № 689</t>
    </r>
  </si>
  <si>
    <t>Розпорядження від 29.11.2023 
№ 672-ОД                               Розпорядження від 17.12.2025
№ 849-ОД</t>
  </si>
  <si>
    <t xml:space="preserve"> *не стосується територій, на яких ведуться (велися) бойові дії або тимчасово окупованих російською федерацією станом на 01.01.2026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</si>
</sst>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0.000"/>
    <numFmt numFmtId="166" formatCode="0.0000"/>
    <numFmt numFmtId="167" formatCode="0.00000"/>
    <numFmt numFmtId="168" formatCode="0.0"/>
  </numFmts>
  <fonts count="9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i/>
      <sz val="11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Times New Roman"/>
      <family val="1"/>
    </font>
    <font>
      <b/>
      <i/>
      <sz val="26"/>
      <name val="Times New Roman"/>
      <family val="1"/>
    </font>
    <font>
      <b/>
      <sz val="18"/>
      <name val="Times New Roman"/>
      <family val="1"/>
    </font>
    <font>
      <b/>
      <i/>
      <sz val="22"/>
      <name val="Times New Roman"/>
      <family val="1"/>
    </font>
    <font>
      <b/>
      <i/>
      <sz val="24"/>
      <name val="Times New Roman"/>
      <family val="1"/>
    </font>
    <font>
      <sz val="12"/>
      <name val="Arial Cyr"/>
      <family val="2"/>
      <charset val="204"/>
    </font>
    <font>
      <b/>
      <i/>
      <sz val="12"/>
      <name val="Times New Roman"/>
      <family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8"/>
      <name val="Arial Cyr"/>
      <charset val="204"/>
    </font>
    <font>
      <sz val="11"/>
      <name val="Times New Roman"/>
      <family val="1"/>
    </font>
    <font>
      <b/>
      <sz val="18"/>
      <name val="Times New Roman"/>
      <family val="1"/>
      <charset val="204"/>
    </font>
    <font>
      <sz val="18"/>
      <name val="Arial Cyr"/>
      <charset val="204"/>
    </font>
    <font>
      <i/>
      <sz val="11"/>
      <name val="Arial Cyr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charset val="204"/>
    </font>
    <font>
      <b/>
      <i/>
      <sz val="16"/>
      <name val="Times New Roman"/>
      <family val="1"/>
    </font>
    <font>
      <sz val="16"/>
      <name val="Arial Cyr"/>
      <charset val="204"/>
    </font>
    <font>
      <i/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i/>
      <sz val="26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 Cyr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b/>
      <i/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6"/>
      <name val="Times New Roman"/>
      <family val="1"/>
      <charset val="204"/>
    </font>
    <font>
      <sz val="11"/>
      <color theme="7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164" fontId="1" fillId="0" borderId="0" applyFont="0" applyFill="0" applyBorder="0" applyAlignment="0" applyProtection="0"/>
  </cellStyleXfs>
  <cellXfs count="150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6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2" borderId="9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9" xfId="0" applyFont="1" applyFill="1" applyBorder="1"/>
    <xf numFmtId="0" fontId="14" fillId="2" borderId="6" xfId="0" applyFont="1" applyFill="1" applyBorder="1"/>
    <xf numFmtId="0" fontId="14" fillId="2" borderId="0" xfId="0" applyFont="1" applyFill="1"/>
    <xf numFmtId="0" fontId="16" fillId="2" borderId="7" xfId="0" applyFont="1" applyFill="1" applyBorder="1"/>
    <xf numFmtId="0" fontId="5" fillId="2" borderId="9" xfId="0" applyFont="1" applyFill="1" applyBorder="1"/>
    <xf numFmtId="0" fontId="5" fillId="2" borderId="0" xfId="0" applyFont="1" applyFill="1"/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5" fillId="2" borderId="0" xfId="0" applyFont="1" applyFill="1"/>
    <xf numFmtId="0" fontId="15" fillId="2" borderId="2" xfId="0" applyFont="1" applyFill="1" applyBorder="1"/>
    <xf numFmtId="165" fontId="13" fillId="2" borderId="0" xfId="0" applyNumberFormat="1" applyFont="1" applyFill="1" applyAlignment="1">
      <alignment horizontal="center"/>
    </xf>
    <xf numFmtId="0" fontId="14" fillId="2" borderId="6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/>
    </xf>
    <xf numFmtId="165" fontId="13" fillId="2" borderId="7" xfId="0" applyNumberFormat="1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0" fillId="2" borderId="12" xfId="0" applyFill="1" applyBorder="1"/>
    <xf numFmtId="0" fontId="12" fillId="2" borderId="0" xfId="0" applyFont="1" applyFill="1"/>
    <xf numFmtId="0" fontId="24" fillId="2" borderId="9" xfId="0" applyFont="1" applyFill="1" applyBorder="1"/>
    <xf numFmtId="0" fontId="38" fillId="2" borderId="7" xfId="0" applyFont="1" applyFill="1" applyBorder="1" applyAlignment="1">
      <alignment horizontal="center"/>
    </xf>
    <xf numFmtId="0" fontId="15" fillId="2" borderId="13" xfId="0" applyFont="1" applyFill="1" applyBorder="1"/>
    <xf numFmtId="0" fontId="15" fillId="2" borderId="5" xfId="0" applyFont="1" applyFill="1" applyBorder="1"/>
    <xf numFmtId="0" fontId="25" fillId="2" borderId="14" xfId="0" applyFont="1" applyFill="1" applyBorder="1" applyAlignment="1">
      <alignment horizontal="center"/>
    </xf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" xfId="0" applyFont="1" applyFill="1" applyBorder="1"/>
    <xf numFmtId="0" fontId="15" fillId="2" borderId="11" xfId="0" applyFont="1" applyFill="1" applyBorder="1"/>
    <xf numFmtId="0" fontId="1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center" vertical="top" wrapText="1"/>
    </xf>
    <xf numFmtId="165" fontId="13" fillId="2" borderId="0" xfId="0" applyNumberFormat="1" applyFont="1" applyFill="1" applyAlignment="1">
      <alignment horizontal="center" vertical="top" wrapText="1"/>
    </xf>
    <xf numFmtId="0" fontId="13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0" xfId="0" applyFont="1" applyFill="1"/>
    <xf numFmtId="0" fontId="13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32" fillId="2" borderId="0" xfId="0" applyFont="1" applyFill="1"/>
    <xf numFmtId="0" fontId="15" fillId="2" borderId="3" xfId="0" applyFont="1" applyFill="1" applyBorder="1"/>
    <xf numFmtId="0" fontId="25" fillId="2" borderId="5" xfId="0" applyFont="1" applyFill="1" applyBorder="1" applyAlignment="1">
      <alignment horizontal="center" vertical="center"/>
    </xf>
    <xf numFmtId="166" fontId="60" fillId="2" borderId="5" xfId="1" applyNumberFormat="1" applyFont="1" applyFill="1" applyBorder="1" applyAlignment="1">
      <alignment horizontal="center" vertical="top" wrapText="1"/>
    </xf>
    <xf numFmtId="166" fontId="60" fillId="2" borderId="5" xfId="1" applyNumberFormat="1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horizontal="center" vertical="top"/>
    </xf>
    <xf numFmtId="0" fontId="24" fillId="2" borderId="0" xfId="0" applyFont="1" applyFill="1"/>
    <xf numFmtId="0" fontId="24" fillId="2" borderId="6" xfId="0" applyFont="1" applyFill="1" applyBorder="1" applyAlignment="1">
      <alignment horizontal="center"/>
    </xf>
    <xf numFmtId="0" fontId="24" fillId="2" borderId="5" xfId="0" applyFont="1" applyFill="1" applyBorder="1"/>
    <xf numFmtId="0" fontId="24" fillId="2" borderId="5" xfId="0" applyFont="1" applyFill="1" applyBorder="1" applyAlignment="1">
      <alignment horizontal="left" vertical="top"/>
    </xf>
    <xf numFmtId="0" fontId="11" fillId="2" borderId="1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2" fillId="2" borderId="5" xfId="0" applyFont="1" applyFill="1" applyBorder="1"/>
    <xf numFmtId="0" fontId="60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166" fontId="60" fillId="2" borderId="5" xfId="1" applyNumberFormat="1" applyFont="1" applyFill="1" applyBorder="1" applyAlignment="1">
      <alignment horizontal="left" vertical="top" wrapText="1"/>
    </xf>
    <xf numFmtId="0" fontId="60" fillId="2" borderId="5" xfId="0" applyFont="1" applyFill="1" applyBorder="1" applyAlignment="1">
      <alignment horizontal="center" vertical="center" wrapText="1"/>
    </xf>
    <xf numFmtId="0" fontId="60" fillId="2" borderId="5" xfId="0" applyFont="1" applyFill="1" applyBorder="1" applyAlignment="1">
      <alignment horizontal="left" vertical="center" wrapText="1"/>
    </xf>
    <xf numFmtId="0" fontId="62" fillId="2" borderId="5" xfId="0" applyFont="1" applyFill="1" applyBorder="1" applyAlignment="1">
      <alignment vertical="center"/>
    </xf>
    <xf numFmtId="0" fontId="61" fillId="2" borderId="5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/>
    </xf>
    <xf numFmtId="0" fontId="60" fillId="2" borderId="5" xfId="0" applyFont="1" applyFill="1" applyBorder="1" applyAlignment="1">
      <alignment horizontal="left" vertical="top" wrapText="1"/>
    </xf>
    <xf numFmtId="0" fontId="60" fillId="2" borderId="5" xfId="0" applyFont="1" applyFill="1" applyBorder="1" applyAlignment="1">
      <alignment horizontal="left" vertical="top"/>
    </xf>
    <xf numFmtId="0" fontId="63" fillId="2" borderId="5" xfId="0" applyFont="1" applyFill="1" applyBorder="1" applyAlignment="1">
      <alignment horizontal="left" vertical="top" wrapText="1"/>
    </xf>
    <xf numFmtId="0" fontId="64" fillId="2" borderId="0" xfId="0" applyFont="1" applyFill="1"/>
    <xf numFmtId="0" fontId="65" fillId="2" borderId="0" xfId="0" applyFont="1" applyFill="1"/>
    <xf numFmtId="0" fontId="34" fillId="2" borderId="5" xfId="0" applyFont="1" applyFill="1" applyBorder="1" applyAlignment="1">
      <alignment vertical="top" wrapText="1"/>
    </xf>
    <xf numFmtId="0" fontId="43" fillId="2" borderId="0" xfId="0" applyFont="1" applyFill="1"/>
    <xf numFmtId="0" fontId="34" fillId="2" borderId="0" xfId="0" applyFont="1" applyFill="1" applyAlignment="1">
      <alignment vertical="top" wrapText="1"/>
    </xf>
    <xf numFmtId="0" fontId="40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/>
    </xf>
    <xf numFmtId="0" fontId="40" fillId="2" borderId="5" xfId="0" applyFont="1" applyFill="1" applyBorder="1" applyAlignment="1">
      <alignment horizontal="center" vertical="top" wrapText="1"/>
    </xf>
    <xf numFmtId="0" fontId="40" fillId="2" borderId="5" xfId="0" applyFont="1" applyFill="1" applyBorder="1" applyAlignment="1">
      <alignment horizontal="left" vertical="top" wrapText="1"/>
    </xf>
    <xf numFmtId="0" fontId="63" fillId="2" borderId="5" xfId="0" applyFont="1" applyFill="1" applyBorder="1" applyAlignment="1">
      <alignment horizontal="center" vertical="center" wrapText="1"/>
    </xf>
    <xf numFmtId="0" fontId="60" fillId="2" borderId="5" xfId="0" applyFont="1" applyFill="1" applyBorder="1"/>
    <xf numFmtId="0" fontId="50" fillId="2" borderId="5" xfId="0" applyFont="1" applyFill="1" applyBorder="1" applyAlignment="1">
      <alignment horizontal="center" vertical="top" wrapText="1"/>
    </xf>
    <xf numFmtId="0" fontId="33" fillId="2" borderId="5" xfId="0" applyFont="1" applyFill="1" applyBorder="1" applyAlignment="1">
      <alignment horizontal="center"/>
    </xf>
    <xf numFmtId="1" fontId="40" fillId="2" borderId="5" xfId="0" applyNumberFormat="1" applyFont="1" applyFill="1" applyBorder="1" applyAlignment="1">
      <alignment horizontal="center"/>
    </xf>
    <xf numFmtId="0" fontId="24" fillId="2" borderId="11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top"/>
    </xf>
    <xf numFmtId="0" fontId="15" fillId="2" borderId="1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vertical="center" wrapText="1"/>
    </xf>
    <xf numFmtId="49" fontId="60" fillId="2" borderId="5" xfId="1" applyNumberFormat="1" applyFont="1" applyFill="1" applyBorder="1" applyAlignment="1">
      <alignment horizontal="center" vertical="top" wrapText="1"/>
    </xf>
    <xf numFmtId="166" fontId="61" fillId="2" borderId="5" xfId="1" applyNumberFormat="1" applyFont="1" applyFill="1" applyBorder="1" applyAlignment="1">
      <alignment horizontal="left" vertical="top" wrapText="1"/>
    </xf>
    <xf numFmtId="0" fontId="67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0" fontId="33" fillId="2" borderId="5" xfId="0" applyFont="1" applyFill="1" applyBorder="1" applyAlignment="1">
      <alignment horizontal="center" vertical="center" wrapText="1"/>
    </xf>
    <xf numFmtId="165" fontId="43" fillId="2" borderId="0" xfId="0" applyNumberFormat="1" applyFont="1" applyFill="1" applyAlignment="1">
      <alignment horizontal="center" vertical="top" wrapText="1"/>
    </xf>
    <xf numFmtId="1" fontId="43" fillId="2" borderId="0" xfId="0" applyNumberFormat="1" applyFont="1" applyFill="1" applyAlignment="1">
      <alignment horizontal="center" vertical="top" wrapText="1"/>
    </xf>
    <xf numFmtId="165" fontId="68" fillId="2" borderId="0" xfId="0" applyNumberFormat="1" applyFont="1" applyFill="1" applyAlignment="1">
      <alignment horizontal="center"/>
    </xf>
    <xf numFmtId="0" fontId="34" fillId="2" borderId="0" xfId="0" applyFont="1" applyFill="1" applyAlignment="1">
      <alignment horizontal="left" vertical="top" wrapText="1"/>
    </xf>
    <xf numFmtId="0" fontId="43" fillId="2" borderId="0" xfId="0" applyFont="1" applyFill="1" applyAlignment="1">
      <alignment horizontal="center" vertical="top" wrapText="1"/>
    </xf>
    <xf numFmtId="0" fontId="60" fillId="2" borderId="3" xfId="0" applyFont="1" applyFill="1" applyBorder="1" applyAlignment="1">
      <alignment horizontal="left" vertical="center" wrapText="1"/>
    </xf>
    <xf numFmtId="0" fontId="48" fillId="2" borderId="5" xfId="0" applyFont="1" applyFill="1" applyBorder="1" applyAlignment="1">
      <alignment horizontal="left" vertical="top"/>
    </xf>
    <xf numFmtId="0" fontId="69" fillId="2" borderId="0" xfId="0" applyFont="1" applyFill="1"/>
    <xf numFmtId="0" fontId="40" fillId="2" borderId="13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top"/>
    </xf>
    <xf numFmtId="0" fontId="48" fillId="2" borderId="5" xfId="0" applyFont="1" applyFill="1" applyBorder="1" applyAlignment="1">
      <alignment horizontal="center" vertical="top"/>
    </xf>
    <xf numFmtId="0" fontId="48" fillId="2" borderId="5" xfId="0" applyFont="1" applyFill="1" applyBorder="1"/>
    <xf numFmtId="0" fontId="33" fillId="2" borderId="5" xfId="0" applyFont="1" applyFill="1" applyBorder="1" applyAlignment="1">
      <alignment horizontal="left" vertical="top" wrapText="1"/>
    </xf>
    <xf numFmtId="0" fontId="43" fillId="2" borderId="13" xfId="0" applyFont="1" applyFill="1" applyBorder="1"/>
    <xf numFmtId="166" fontId="24" fillId="2" borderId="5" xfId="1" applyNumberFormat="1" applyFont="1" applyFill="1" applyBorder="1" applyAlignment="1">
      <alignment horizontal="center" vertical="center" wrapText="1"/>
    </xf>
    <xf numFmtId="0" fontId="70" fillId="2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wrapText="1"/>
    </xf>
    <xf numFmtId="0" fontId="24" fillId="2" borderId="5" xfId="1" applyFont="1" applyFill="1" applyBorder="1" applyAlignment="1">
      <alignment vertical="top" wrapText="1"/>
    </xf>
    <xf numFmtId="0" fontId="71" fillId="2" borderId="5" xfId="0" applyFont="1" applyFill="1" applyBorder="1"/>
    <xf numFmtId="0" fontId="63" fillId="2" borderId="5" xfId="0" applyFont="1" applyFill="1" applyBorder="1" applyAlignment="1">
      <alignment horizontal="left" vertical="top"/>
    </xf>
    <xf numFmtId="0" fontId="43" fillId="2" borderId="5" xfId="0" applyFont="1" applyFill="1" applyBorder="1"/>
    <xf numFmtId="0" fontId="62" fillId="2" borderId="5" xfId="0" applyFont="1" applyFill="1" applyBorder="1" applyAlignment="1">
      <alignment horizontal="left" vertical="top"/>
    </xf>
    <xf numFmtId="0" fontId="72" fillId="2" borderId="5" xfId="0" applyFont="1" applyFill="1" applyBorder="1" applyAlignment="1">
      <alignment vertical="center"/>
    </xf>
    <xf numFmtId="0" fontId="61" fillId="2" borderId="5" xfId="0" applyFont="1" applyFill="1" applyBorder="1" applyAlignment="1">
      <alignment horizontal="left" vertical="top" wrapText="1"/>
    </xf>
    <xf numFmtId="0" fontId="63" fillId="2" borderId="5" xfId="0" applyFont="1" applyFill="1" applyBorder="1" applyAlignment="1">
      <alignment horizontal="left" vertical="center" wrapText="1"/>
    </xf>
    <xf numFmtId="0" fontId="73" fillId="2" borderId="0" xfId="0" applyFont="1" applyFill="1"/>
    <xf numFmtId="0" fontId="26" fillId="2" borderId="0" xfId="0" applyFont="1" applyFill="1"/>
    <xf numFmtId="0" fontId="20" fillId="2" borderId="12" xfId="0" applyFont="1" applyFill="1" applyBorder="1" applyAlignment="1">
      <alignment horizontal="center" vertical="top" wrapText="1"/>
    </xf>
    <xf numFmtId="0" fontId="20" fillId="2" borderId="14" xfId="0" applyFont="1" applyFill="1" applyBorder="1" applyAlignment="1">
      <alignment horizontal="center" vertical="top" wrapText="1"/>
    </xf>
    <xf numFmtId="166" fontId="24" fillId="2" borderId="5" xfId="1" applyNumberFormat="1" applyFont="1" applyFill="1" applyBorder="1" applyAlignment="1">
      <alignment horizontal="center" vertical="top" wrapText="1"/>
    </xf>
    <xf numFmtId="1" fontId="60" fillId="2" borderId="5" xfId="1" applyNumberFormat="1" applyFont="1" applyFill="1" applyBorder="1" applyAlignment="1">
      <alignment horizontal="left" vertical="top" wrapText="1"/>
    </xf>
    <xf numFmtId="166" fontId="60" fillId="2" borderId="14" xfId="1" applyNumberFormat="1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vertical="center" wrapText="1"/>
    </xf>
    <xf numFmtId="0" fontId="18" fillId="2" borderId="0" xfId="0" applyFont="1" applyFill="1"/>
    <xf numFmtId="0" fontId="60" fillId="2" borderId="5" xfId="0" applyFont="1" applyFill="1" applyBorder="1" applyAlignment="1">
      <alignment horizontal="center" vertical="top"/>
    </xf>
    <xf numFmtId="0" fontId="24" fillId="2" borderId="0" xfId="0" applyFont="1" applyFill="1" applyAlignment="1">
      <alignment vertical="top" wrapText="1"/>
    </xf>
    <xf numFmtId="0" fontId="40" fillId="2" borderId="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top" wrapText="1"/>
    </xf>
    <xf numFmtId="0" fontId="60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vertical="top" wrapText="1"/>
    </xf>
    <xf numFmtId="0" fontId="63" fillId="2" borderId="11" xfId="0" applyFont="1" applyFill="1" applyBorder="1" applyAlignment="1">
      <alignment vertical="top" wrapText="1"/>
    </xf>
    <xf numFmtId="0" fontId="24" fillId="2" borderId="11" xfId="0" applyFont="1" applyFill="1" applyBorder="1" applyAlignment="1">
      <alignment wrapText="1"/>
    </xf>
    <xf numFmtId="2" fontId="32" fillId="2" borderId="5" xfId="0" applyNumberFormat="1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center" vertical="top" wrapText="1"/>
    </xf>
    <xf numFmtId="166" fontId="24" fillId="2" borderId="5" xfId="1" applyNumberFormat="1" applyFont="1" applyFill="1" applyBorder="1" applyAlignment="1">
      <alignment horizontal="left" vertical="top" wrapText="1"/>
    </xf>
    <xf numFmtId="0" fontId="43" fillId="2" borderId="5" xfId="0" applyFont="1" applyFill="1" applyBorder="1" applyAlignment="1">
      <alignment vertical="top"/>
    </xf>
    <xf numFmtId="0" fontId="43" fillId="2" borderId="0" xfId="0" applyFont="1" applyFill="1" applyAlignment="1">
      <alignment vertical="top"/>
    </xf>
    <xf numFmtId="165" fontId="24" fillId="2" borderId="5" xfId="0" applyNumberFormat="1" applyFont="1" applyFill="1" applyBorder="1" applyAlignment="1">
      <alignment horizontal="left" vertical="top" wrapText="1"/>
    </xf>
    <xf numFmtId="0" fontId="27" fillId="2" borderId="5" xfId="0" applyFont="1" applyFill="1" applyBorder="1"/>
    <xf numFmtId="0" fontId="49" fillId="2" borderId="5" xfId="0" applyFont="1" applyFill="1" applyBorder="1" applyAlignment="1">
      <alignment horizontal="center"/>
    </xf>
    <xf numFmtId="0" fontId="49" fillId="2" borderId="5" xfId="0" applyFont="1" applyFill="1" applyBorder="1"/>
    <xf numFmtId="0" fontId="15" fillId="2" borderId="0" xfId="0" applyFont="1" applyFill="1" applyAlignment="1">
      <alignment wrapText="1"/>
    </xf>
    <xf numFmtId="0" fontId="60" fillId="2" borderId="14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vertical="top" wrapText="1"/>
    </xf>
    <xf numFmtId="0" fontId="63" fillId="2" borderId="5" xfId="0" applyFont="1" applyFill="1" applyBorder="1" applyAlignment="1">
      <alignment vertical="top" wrapText="1"/>
    </xf>
    <xf numFmtId="0" fontId="60" fillId="2" borderId="1" xfId="0" applyFont="1" applyFill="1" applyBorder="1" applyAlignment="1">
      <alignment horizontal="left" vertical="top" wrapText="1"/>
    </xf>
    <xf numFmtId="0" fontId="63" fillId="2" borderId="5" xfId="0" applyFont="1" applyFill="1" applyBorder="1" applyAlignment="1">
      <alignment horizontal="center"/>
    </xf>
    <xf numFmtId="0" fontId="60" fillId="2" borderId="14" xfId="0" applyFont="1" applyFill="1" applyBorder="1" applyAlignment="1">
      <alignment horizontal="center" vertical="top"/>
    </xf>
    <xf numFmtId="0" fontId="24" fillId="2" borderId="5" xfId="0" applyFont="1" applyFill="1" applyBorder="1" applyAlignment="1">
      <alignment vertical="top"/>
    </xf>
    <xf numFmtId="0" fontId="43" fillId="2" borderId="13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left" vertical="top" wrapText="1"/>
    </xf>
    <xf numFmtId="0" fontId="24" fillId="2" borderId="9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left"/>
    </xf>
    <xf numFmtId="0" fontId="77" fillId="2" borderId="5" xfId="0" applyFont="1" applyFill="1" applyBorder="1" applyAlignment="1">
      <alignment horizontal="left" vertical="center" wrapText="1"/>
    </xf>
    <xf numFmtId="0" fontId="77" fillId="2" borderId="5" xfId="0" applyFont="1" applyFill="1" applyBorder="1" applyAlignment="1">
      <alignment horizontal="center" vertical="center" wrapText="1"/>
    </xf>
    <xf numFmtId="0" fontId="77" fillId="2" borderId="11" xfId="0" applyFont="1" applyFill="1" applyBorder="1" applyAlignment="1">
      <alignment horizontal="left" vertical="center" wrapText="1"/>
    </xf>
    <xf numFmtId="0" fontId="77" fillId="2" borderId="11" xfId="0" applyFont="1" applyFill="1" applyBorder="1" applyAlignment="1">
      <alignment horizontal="center" vertical="center" wrapText="1"/>
    </xf>
    <xf numFmtId="165" fontId="24" fillId="2" borderId="5" xfId="0" applyNumberFormat="1" applyFont="1" applyFill="1" applyBorder="1" applyAlignment="1">
      <alignment horizontal="left" vertical="top"/>
    </xf>
    <xf numFmtId="165" fontId="63" fillId="2" borderId="5" xfId="0" applyNumberFormat="1" applyFont="1" applyFill="1" applyBorder="1" applyAlignment="1">
      <alignment horizontal="left" vertical="top" wrapText="1"/>
    </xf>
    <xf numFmtId="0" fontId="78" fillId="2" borderId="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center"/>
    </xf>
    <xf numFmtId="0" fontId="61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top"/>
    </xf>
    <xf numFmtId="0" fontId="63" fillId="2" borderId="5" xfId="0" applyFont="1" applyFill="1" applyBorder="1"/>
    <xf numFmtId="14" fontId="60" fillId="2" borderId="5" xfId="0" applyNumberFormat="1" applyFont="1" applyFill="1" applyBorder="1" applyAlignment="1">
      <alignment vertical="center" wrapText="1"/>
    </xf>
    <xf numFmtId="14" fontId="60" fillId="2" borderId="3" xfId="0" applyNumberFormat="1" applyFont="1" applyFill="1" applyBorder="1" applyAlignment="1">
      <alignment vertical="center" wrapText="1"/>
    </xf>
    <xf numFmtId="0" fontId="60" fillId="2" borderId="3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vertical="center"/>
    </xf>
    <xf numFmtId="0" fontId="18" fillId="2" borderId="13" xfId="0" applyFont="1" applyFill="1" applyBorder="1"/>
    <xf numFmtId="0" fontId="5" fillId="2" borderId="11" xfId="0" applyFont="1" applyFill="1" applyBorder="1"/>
    <xf numFmtId="0" fontId="18" fillId="2" borderId="3" xfId="0" applyFont="1" applyFill="1" applyBorder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/>
    </xf>
    <xf numFmtId="165" fontId="18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7" xfId="0" applyFont="1" applyFill="1" applyBorder="1"/>
    <xf numFmtId="165" fontId="5" fillId="2" borderId="7" xfId="0" applyNumberFormat="1" applyFont="1" applyFill="1" applyBorder="1" applyAlignment="1">
      <alignment horizontal="center"/>
    </xf>
    <xf numFmtId="0" fontId="57" fillId="2" borderId="0" xfId="0" applyFont="1" applyFill="1"/>
    <xf numFmtId="0" fontId="12" fillId="2" borderId="8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4" fillId="2" borderId="5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8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/>
    </xf>
    <xf numFmtId="0" fontId="15" fillId="2" borderId="7" xfId="0" applyFont="1" applyFill="1" applyBorder="1"/>
    <xf numFmtId="0" fontId="63" fillId="2" borderId="5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8" fillId="2" borderId="2" xfId="0" applyFont="1" applyFill="1" applyBorder="1"/>
    <xf numFmtId="0" fontId="38" fillId="2" borderId="0" xfId="0" applyFont="1" applyFill="1"/>
    <xf numFmtId="0" fontId="30" fillId="2" borderId="0" xfId="0" applyFont="1" applyFill="1" applyAlignment="1">
      <alignment textRotation="90"/>
    </xf>
    <xf numFmtId="1" fontId="60" fillId="2" borderId="5" xfId="1" applyNumberFormat="1" applyFont="1" applyFill="1" applyBorder="1" applyAlignment="1">
      <alignment horizontal="center" vertical="top" wrapText="1"/>
    </xf>
    <xf numFmtId="0" fontId="80" fillId="2" borderId="5" xfId="0" applyFont="1" applyFill="1" applyBorder="1" applyAlignment="1">
      <alignment horizontal="center" vertical="top" wrapText="1"/>
    </xf>
    <xf numFmtId="0" fontId="80" fillId="2" borderId="5" xfId="0" applyFont="1" applyFill="1" applyBorder="1" applyAlignment="1">
      <alignment vertical="top" wrapText="1"/>
    </xf>
    <xf numFmtId="0" fontId="24" fillId="2" borderId="5" xfId="0" applyFont="1" applyFill="1" applyBorder="1" applyAlignment="1">
      <alignment vertical="center" wrapText="1"/>
    </xf>
    <xf numFmtId="166" fontId="24" fillId="2" borderId="5" xfId="0" applyNumberFormat="1" applyFont="1" applyFill="1" applyBorder="1" applyAlignment="1">
      <alignment horizontal="center" vertical="top" wrapText="1"/>
    </xf>
    <xf numFmtId="0" fontId="24" fillId="2" borderId="14" xfId="0" applyFont="1" applyFill="1" applyBorder="1" applyAlignment="1">
      <alignment vertical="top" wrapText="1"/>
    </xf>
    <xf numFmtId="1" fontId="24" fillId="2" borderId="5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center"/>
    </xf>
    <xf numFmtId="0" fontId="60" fillId="2" borderId="11" xfId="0" applyFont="1" applyFill="1" applyBorder="1" applyAlignment="1">
      <alignment horizontal="center" vertical="center" wrapText="1"/>
    </xf>
    <xf numFmtId="0" fontId="60" fillId="2" borderId="11" xfId="0" applyFont="1" applyFill="1" applyBorder="1" applyAlignment="1">
      <alignment horizontal="left" vertical="top" wrapText="1"/>
    </xf>
    <xf numFmtId="0" fontId="60" fillId="2" borderId="11" xfId="0" applyFont="1" applyFill="1" applyBorder="1" applyAlignment="1">
      <alignment horizontal="left" vertical="center" wrapText="1"/>
    </xf>
    <xf numFmtId="0" fontId="60" fillId="2" borderId="11" xfId="0" applyFont="1" applyFill="1" applyBorder="1" applyAlignment="1">
      <alignment vertical="top" wrapText="1"/>
    </xf>
    <xf numFmtId="0" fontId="60" fillId="2" borderId="11" xfId="0" applyFont="1" applyFill="1" applyBorder="1" applyAlignment="1">
      <alignment vertical="center" wrapText="1"/>
    </xf>
    <xf numFmtId="0" fontId="48" fillId="2" borderId="5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vertical="center"/>
    </xf>
    <xf numFmtId="0" fontId="24" fillId="2" borderId="28" xfId="0" applyFont="1" applyFill="1" applyBorder="1" applyAlignment="1">
      <alignment horizontal="left" vertical="top" wrapText="1"/>
    </xf>
    <xf numFmtId="49" fontId="24" fillId="2" borderId="5" xfId="0" applyNumberFormat="1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top"/>
    </xf>
    <xf numFmtId="49" fontId="24" fillId="2" borderId="5" xfId="0" applyNumberFormat="1" applyFont="1" applyFill="1" applyBorder="1" applyAlignment="1">
      <alignment horizontal="center" vertical="top" wrapText="1"/>
    </xf>
    <xf numFmtId="0" fontId="60" fillId="2" borderId="3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34" fillId="2" borderId="0" xfId="0" applyFont="1" applyFill="1"/>
    <xf numFmtId="166" fontId="61" fillId="2" borderId="14" xfId="1" applyNumberFormat="1" applyFont="1" applyFill="1" applyBorder="1" applyAlignment="1">
      <alignment horizontal="left" vertical="top" wrapText="1"/>
    </xf>
    <xf numFmtId="1" fontId="61" fillId="2" borderId="8" xfId="1" applyNumberFormat="1" applyFont="1" applyFill="1" applyBorder="1" applyAlignment="1">
      <alignment horizontal="left" vertical="top" wrapText="1"/>
    </xf>
    <xf numFmtId="0" fontId="80" fillId="2" borderId="5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center"/>
    </xf>
    <xf numFmtId="2" fontId="24" fillId="2" borderId="5" xfId="0" applyNumberFormat="1" applyFont="1" applyFill="1" applyBorder="1" applyAlignment="1">
      <alignment horizontal="left" vertical="top" wrapText="1"/>
    </xf>
    <xf numFmtId="2" fontId="24" fillId="2" borderId="5" xfId="0" applyNumberFormat="1" applyFont="1" applyFill="1" applyBorder="1"/>
    <xf numFmtId="0" fontId="83" fillId="2" borderId="5" xfId="0" applyFont="1" applyFill="1" applyBorder="1" applyAlignment="1">
      <alignment horizontal="left" vertical="center" wrapText="1"/>
    </xf>
    <xf numFmtId="14" fontId="24" fillId="2" borderId="5" xfId="0" applyNumberFormat="1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center" vertical="center"/>
    </xf>
    <xf numFmtId="1" fontId="61" fillId="2" borderId="5" xfId="1" applyNumberFormat="1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2" fontId="47" fillId="2" borderId="5" xfId="0" applyNumberFormat="1" applyFont="1" applyFill="1" applyBorder="1" applyAlignment="1">
      <alignment horizontal="center" vertical="top"/>
    </xf>
    <xf numFmtId="166" fontId="63" fillId="2" borderId="5" xfId="1" applyNumberFormat="1" applyFont="1" applyFill="1" applyBorder="1" applyAlignment="1">
      <alignment horizontal="left" vertical="top" wrapText="1"/>
    </xf>
    <xf numFmtId="166" fontId="63" fillId="2" borderId="5" xfId="0" applyNumberFormat="1" applyFont="1" applyFill="1" applyBorder="1" applyAlignment="1">
      <alignment horizontal="left" vertical="top" wrapText="1"/>
    </xf>
    <xf numFmtId="1" fontId="24" fillId="2" borderId="5" xfId="1" applyNumberFormat="1" applyFont="1" applyFill="1" applyBorder="1" applyAlignment="1">
      <alignment horizontal="center" vertical="top" wrapText="1"/>
    </xf>
    <xf numFmtId="166" fontId="24" fillId="2" borderId="5" xfId="0" applyNumberFormat="1" applyFont="1" applyFill="1" applyBorder="1" applyAlignment="1">
      <alignment horizontal="left" vertical="top" wrapText="1"/>
    </xf>
    <xf numFmtId="166" fontId="15" fillId="2" borderId="5" xfId="0" applyNumberFormat="1" applyFont="1" applyFill="1" applyBorder="1" applyAlignment="1">
      <alignment horizontal="left" vertical="top" wrapText="1"/>
    </xf>
    <xf numFmtId="1" fontId="69" fillId="2" borderId="5" xfId="1" applyNumberFormat="1" applyFont="1" applyFill="1" applyBorder="1" applyAlignment="1">
      <alignment horizontal="center" vertical="top" wrapText="1"/>
    </xf>
    <xf numFmtId="166" fontId="40" fillId="2" borderId="5" xfId="1" applyNumberFormat="1" applyFont="1" applyFill="1" applyBorder="1" applyAlignment="1">
      <alignment horizontal="left" vertical="top" wrapText="1"/>
    </xf>
    <xf numFmtId="0" fontId="83" fillId="2" borderId="5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top"/>
    </xf>
    <xf numFmtId="1" fontId="24" fillId="2" borderId="5" xfId="1" applyNumberFormat="1" applyFont="1" applyFill="1" applyBorder="1" applyAlignment="1">
      <alignment horizontal="left" vertical="top" wrapText="1"/>
    </xf>
    <xf numFmtId="0" fontId="60" fillId="2" borderId="32" xfId="0" applyFont="1" applyFill="1" applyBorder="1" applyAlignment="1">
      <alignment horizontal="center" vertical="top" wrapText="1"/>
    </xf>
    <xf numFmtId="0" fontId="60" fillId="2" borderId="32" xfId="0" applyFont="1" applyFill="1" applyBorder="1" applyAlignment="1">
      <alignment horizontal="left" vertical="top" wrapText="1"/>
    </xf>
    <xf numFmtId="0" fontId="24" fillId="2" borderId="32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top" wrapText="1"/>
    </xf>
    <xf numFmtId="0" fontId="60" fillId="2" borderId="11" xfId="0" applyFont="1" applyFill="1" applyBorder="1" applyAlignment="1">
      <alignment horizontal="center" vertical="top" wrapText="1"/>
    </xf>
    <xf numFmtId="0" fontId="24" fillId="2" borderId="5" xfId="1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2" fontId="44" fillId="2" borderId="5" xfId="0" applyNumberFormat="1" applyFont="1" applyFill="1" applyBorder="1" applyAlignment="1">
      <alignment horizontal="center" vertical="top"/>
    </xf>
    <xf numFmtId="0" fontId="80" fillId="2" borderId="5" xfId="0" applyFont="1" applyFill="1" applyBorder="1" applyAlignment="1">
      <alignment vertical="center" wrapText="1"/>
    </xf>
    <xf numFmtId="165" fontId="24" fillId="2" borderId="5" xfId="0" applyNumberFormat="1" applyFont="1" applyFill="1" applyBorder="1"/>
    <xf numFmtId="0" fontId="31" fillId="2" borderId="0" xfId="0" applyFont="1" applyFill="1" applyAlignment="1">
      <alignment vertical="center" wrapText="1"/>
    </xf>
    <xf numFmtId="0" fontId="24" fillId="2" borderId="11" xfId="0" applyFont="1" applyFill="1" applyBorder="1"/>
    <xf numFmtId="10" fontId="18" fillId="2" borderId="0" xfId="0" applyNumberFormat="1" applyFont="1" applyFill="1" applyAlignment="1">
      <alignment horizontal="center" vertical="top" wrapText="1"/>
    </xf>
    <xf numFmtId="1" fontId="24" fillId="2" borderId="5" xfId="0" applyNumberFormat="1" applyFont="1" applyFill="1" applyBorder="1" applyAlignment="1">
      <alignment horizontal="left" vertical="top" wrapText="1"/>
    </xf>
    <xf numFmtId="1" fontId="40" fillId="2" borderId="13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top"/>
    </xf>
    <xf numFmtId="14" fontId="60" fillId="2" borderId="1" xfId="0" applyNumberFormat="1" applyFont="1" applyFill="1" applyBorder="1" applyAlignment="1">
      <alignment vertical="center" wrapText="1"/>
    </xf>
    <xf numFmtId="0" fontId="36" fillId="3" borderId="14" xfId="0" applyFont="1" applyFill="1" applyBorder="1" applyAlignment="1">
      <alignment horizontal="center"/>
    </xf>
    <xf numFmtId="0" fontId="36" fillId="3" borderId="12" xfId="0" applyFont="1" applyFill="1" applyBorder="1" applyAlignment="1">
      <alignment horizontal="center"/>
    </xf>
    <xf numFmtId="0" fontId="36" fillId="3" borderId="3" xfId="0" applyFont="1" applyFill="1" applyBorder="1" applyAlignment="1">
      <alignment horizontal="center"/>
    </xf>
    <xf numFmtId="1" fontId="60" fillId="2" borderId="0" xfId="1" applyNumberFormat="1" applyFont="1" applyFill="1" applyAlignment="1">
      <alignment horizontal="left" vertical="top" wrapText="1"/>
    </xf>
    <xf numFmtId="166" fontId="60" fillId="2" borderId="0" xfId="1" applyNumberFormat="1" applyFont="1" applyFill="1" applyAlignment="1">
      <alignment horizontal="left" vertical="top" wrapText="1"/>
    </xf>
    <xf numFmtId="166" fontId="60" fillId="2" borderId="0" xfId="1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top"/>
    </xf>
    <xf numFmtId="1" fontId="61" fillId="2" borderId="7" xfId="1" applyNumberFormat="1" applyFont="1" applyFill="1" applyBorder="1" applyAlignment="1">
      <alignment horizontal="left" vertical="top" wrapText="1"/>
    </xf>
    <xf numFmtId="166" fontId="61" fillId="2" borderId="7" xfId="1" applyNumberFormat="1" applyFont="1" applyFill="1" applyBorder="1" applyAlignment="1">
      <alignment horizontal="left" vertical="top" wrapText="1"/>
    </xf>
    <xf numFmtId="166" fontId="61" fillId="2" borderId="15" xfId="1" applyNumberFormat="1" applyFont="1" applyFill="1" applyBorder="1" applyAlignment="1">
      <alignment horizontal="left" vertical="top" wrapText="1"/>
    </xf>
    <xf numFmtId="0" fontId="36" fillId="2" borderId="14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87" fillId="2" borderId="12" xfId="0" applyFont="1" applyFill="1" applyBorder="1" applyAlignment="1">
      <alignment horizontal="center"/>
    </xf>
    <xf numFmtId="0" fontId="87" fillId="2" borderId="0" xfId="0" applyFont="1" applyFill="1" applyAlignment="1">
      <alignment horizontal="center"/>
    </xf>
    <xf numFmtId="0" fontId="87" fillId="2" borderId="9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87" fillId="2" borderId="3" xfId="0" applyFont="1" applyFill="1" applyBorder="1" applyAlignment="1">
      <alignment horizontal="center"/>
    </xf>
    <xf numFmtId="0" fontId="87" fillId="2" borderId="1" xfId="0" applyFont="1" applyFill="1" applyBorder="1" applyAlignment="1">
      <alignment horizontal="center"/>
    </xf>
    <xf numFmtId="0" fontId="88" fillId="2" borderId="5" xfId="0" applyFont="1" applyFill="1" applyBorder="1" applyAlignment="1">
      <alignment horizontal="center" vertical="center"/>
    </xf>
    <xf numFmtId="0" fontId="88" fillId="2" borderId="11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/>
    </xf>
    <xf numFmtId="2" fontId="40" fillId="2" borderId="0" xfId="0" applyNumberFormat="1" applyFont="1" applyFill="1" applyAlignment="1">
      <alignment horizontal="center" vertical="top" wrapText="1"/>
    </xf>
    <xf numFmtId="0" fontId="24" fillId="2" borderId="0" xfId="0" applyFont="1" applyFill="1" applyAlignment="1">
      <alignment horizontal="left" vertical="center" wrapText="1"/>
    </xf>
    <xf numFmtId="1" fontId="60" fillId="2" borderId="14" xfId="1" applyNumberFormat="1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24" fillId="4" borderId="27" xfId="0" applyFont="1" applyFill="1" applyBorder="1" applyAlignment="1">
      <alignment horizontal="left" vertical="top" wrapText="1"/>
    </xf>
    <xf numFmtId="0" fontId="24" fillId="2" borderId="0" xfId="0" applyFont="1" applyFill="1" applyAlignment="1">
      <alignment horizontal="center" vertical="top"/>
    </xf>
    <xf numFmtId="0" fontId="1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8" fillId="2" borderId="2" xfId="0" applyFont="1" applyFill="1" applyBorder="1" applyAlignment="1">
      <alignment vertical="center" wrapText="1"/>
    </xf>
    <xf numFmtId="166" fontId="33" fillId="2" borderId="5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0" fillId="2" borderId="16" xfId="0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center" vertical="top" wrapText="1"/>
    </xf>
    <xf numFmtId="0" fontId="60" fillId="2" borderId="33" xfId="0" applyFont="1" applyFill="1" applyBorder="1" applyAlignment="1">
      <alignment horizontal="left" vertical="top" wrapText="1"/>
    </xf>
    <xf numFmtId="0" fontId="24" fillId="2" borderId="33" xfId="0" applyFont="1" applyFill="1" applyBorder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wrapText="1"/>
    </xf>
    <xf numFmtId="0" fontId="60" fillId="2" borderId="14" xfId="0" applyFont="1" applyFill="1" applyBorder="1" applyAlignment="1">
      <alignment horizontal="left" vertical="top"/>
    </xf>
    <xf numFmtId="0" fontId="18" fillId="5" borderId="5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36" fillId="2" borderId="2" xfId="0" applyFont="1" applyFill="1" applyBorder="1"/>
    <xf numFmtId="0" fontId="36" fillId="2" borderId="11" xfId="0" applyFont="1" applyFill="1" applyBorder="1" applyAlignment="1">
      <alignment horizontal="center"/>
    </xf>
    <xf numFmtId="0" fontId="88" fillId="2" borderId="14" xfId="0" applyFont="1" applyFill="1" applyBorder="1" applyAlignment="1">
      <alignment horizontal="center"/>
    </xf>
    <xf numFmtId="0" fontId="24" fillId="2" borderId="4" xfId="0" applyFont="1" applyFill="1" applyBorder="1"/>
    <xf numFmtId="0" fontId="24" fillId="2" borderId="1" xfId="0" applyFont="1" applyFill="1" applyBorder="1"/>
    <xf numFmtId="0" fontId="24" fillId="2" borderId="9" xfId="0" applyFont="1" applyFill="1" applyBorder="1" applyAlignment="1">
      <alignment vertical="top" wrapText="1"/>
    </xf>
    <xf numFmtId="0" fontId="24" fillId="2" borderId="4" xfId="0" applyFont="1" applyFill="1" applyBorder="1" applyAlignment="1">
      <alignment vertical="top" wrapText="1"/>
    </xf>
    <xf numFmtId="0" fontId="58" fillId="2" borderId="0" xfId="0" applyFont="1" applyFill="1"/>
    <xf numFmtId="0" fontId="11" fillId="2" borderId="3" xfId="0" applyFont="1" applyFill="1" applyBorder="1" applyAlignment="1">
      <alignment horizontal="center"/>
    </xf>
    <xf numFmtId="165" fontId="11" fillId="2" borderId="3" xfId="0" applyNumberFormat="1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0" fillId="2" borderId="11" xfId="0" applyFill="1" applyBorder="1"/>
    <xf numFmtId="0" fontId="0" fillId="2" borderId="15" xfId="0" applyFill="1" applyBorder="1"/>
    <xf numFmtId="0" fontId="0" fillId="2" borderId="13" xfId="0" applyFill="1" applyBorder="1"/>
    <xf numFmtId="0" fontId="35" fillId="2" borderId="15" xfId="0" applyFont="1" applyFill="1" applyBorder="1" applyAlignment="1">
      <alignment horizontal="left" vertical="center"/>
    </xf>
    <xf numFmtId="0" fontId="35" fillId="2" borderId="13" xfId="0" applyFont="1" applyFill="1" applyBorder="1" applyAlignment="1">
      <alignment horizontal="left" vertical="center"/>
    </xf>
    <xf numFmtId="166" fontId="82" fillId="2" borderId="15" xfId="1" applyNumberFormat="1" applyFont="1" applyFill="1" applyBorder="1" applyAlignment="1">
      <alignment horizontal="left" vertical="center" wrapText="1"/>
    </xf>
    <xf numFmtId="0" fontId="60" fillId="2" borderId="13" xfId="0" applyFont="1" applyFill="1" applyBorder="1" applyAlignment="1">
      <alignment horizontal="center" vertical="center" wrapText="1"/>
    </xf>
    <xf numFmtId="0" fontId="66" fillId="2" borderId="5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8" fillId="2" borderId="9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vertical="top" wrapText="1"/>
    </xf>
    <xf numFmtId="0" fontId="20" fillId="2" borderId="11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20" fillId="2" borderId="11" xfId="0" applyFont="1" applyFill="1" applyBorder="1" applyAlignment="1">
      <alignment vertical="top" wrapText="1"/>
    </xf>
    <xf numFmtId="0" fontId="20" fillId="2" borderId="14" xfId="0" applyFont="1" applyFill="1" applyBorder="1" applyAlignment="1">
      <alignment vertical="top" wrapText="1"/>
    </xf>
    <xf numFmtId="166" fontId="24" fillId="2" borderId="5" xfId="0" applyNumberFormat="1" applyFont="1" applyFill="1" applyBorder="1" applyAlignment="1">
      <alignment horizontal="center" vertical="center"/>
    </xf>
    <xf numFmtId="2" fontId="24" fillId="2" borderId="5" xfId="0" applyNumberFormat="1" applyFont="1" applyFill="1" applyBorder="1" applyAlignment="1">
      <alignment horizontal="center" vertical="center" wrapText="1"/>
    </xf>
    <xf numFmtId="2" fontId="24" fillId="2" borderId="5" xfId="0" applyNumberFormat="1" applyFont="1" applyFill="1" applyBorder="1" applyAlignment="1">
      <alignment horizontal="center" vertical="center"/>
    </xf>
    <xf numFmtId="165" fontId="24" fillId="2" borderId="5" xfId="0" applyNumberFormat="1" applyFont="1" applyFill="1" applyBorder="1" applyAlignment="1">
      <alignment horizontal="center" vertical="center"/>
    </xf>
    <xf numFmtId="168" fontId="24" fillId="2" borderId="5" xfId="0" applyNumberFormat="1" applyFont="1" applyFill="1" applyBorder="1" applyAlignment="1">
      <alignment horizontal="center" vertical="center" wrapText="1"/>
    </xf>
    <xf numFmtId="0" fontId="80" fillId="2" borderId="5" xfId="0" applyFont="1" applyFill="1" applyBorder="1" applyAlignment="1">
      <alignment horizontal="center" vertical="center" wrapText="1"/>
    </xf>
    <xf numFmtId="2" fontId="80" fillId="2" borderId="5" xfId="0" applyNumberFormat="1" applyFont="1" applyFill="1" applyBorder="1" applyAlignment="1">
      <alignment horizontal="center" vertical="center" wrapText="1"/>
    </xf>
    <xf numFmtId="168" fontId="24" fillId="2" borderId="5" xfId="0" applyNumberFormat="1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top" wrapText="1"/>
    </xf>
    <xf numFmtId="1" fontId="20" fillId="2" borderId="11" xfId="0" applyNumberFormat="1" applyFont="1" applyFill="1" applyBorder="1" applyAlignment="1">
      <alignment horizontal="center" vertical="center"/>
    </xf>
    <xf numFmtId="1" fontId="20" fillId="2" borderId="11" xfId="0" applyNumberFormat="1" applyFont="1" applyFill="1" applyBorder="1" applyAlignment="1">
      <alignment horizontal="center" vertical="center" wrapText="1"/>
    </xf>
    <xf numFmtId="166" fontId="24" fillId="2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0" borderId="0" xfId="0" applyFont="1"/>
    <xf numFmtId="0" fontId="25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8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6" fillId="2" borderId="15" xfId="0" applyFont="1" applyFill="1" applyBorder="1"/>
    <xf numFmtId="0" fontId="12" fillId="2" borderId="15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87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87" fillId="2" borderId="4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5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2" borderId="1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5" fillId="2" borderId="0" xfId="0" applyFont="1" applyFill="1"/>
    <xf numFmtId="0" fontId="15" fillId="2" borderId="5" xfId="0" applyFont="1" applyFill="1" applyBorder="1"/>
    <xf numFmtId="0" fontId="0" fillId="2" borderId="5" xfId="0" applyFill="1" applyBorder="1"/>
    <xf numFmtId="0" fontId="0" fillId="0" borderId="5" xfId="0" applyBorder="1"/>
    <xf numFmtId="0" fontId="21" fillId="2" borderId="0" xfId="0" applyFont="1" applyFill="1"/>
    <xf numFmtId="0" fontId="21" fillId="2" borderId="9" xfId="0" applyFont="1" applyFill="1" applyBorder="1"/>
    <xf numFmtId="0" fontId="0" fillId="0" borderId="0" xfId="0"/>
    <xf numFmtId="0" fontId="18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85" fillId="2" borderId="0" xfId="0" applyFont="1" applyFill="1" applyAlignment="1">
      <alignment horizontal="center" vertical="top" wrapText="1"/>
    </xf>
    <xf numFmtId="0" fontId="68" fillId="2" borderId="9" xfId="0" applyFont="1" applyFill="1" applyBorder="1" applyAlignment="1">
      <alignment horizontal="center" wrapText="1"/>
    </xf>
    <xf numFmtId="0" fontId="43" fillId="2" borderId="0" xfId="0" applyFont="1" applyFill="1" applyAlignment="1">
      <alignment horizontal="center" wrapText="1"/>
    </xf>
    <xf numFmtId="0" fontId="24" fillId="2" borderId="14" xfId="0" applyFont="1" applyFill="1" applyBorder="1" applyAlignment="1">
      <alignment horizontal="left" vertical="top" wrapText="1"/>
    </xf>
    <xf numFmtId="0" fontId="24" fillId="2" borderId="12" xfId="0" applyFont="1" applyFill="1" applyBorder="1" applyAlignment="1">
      <alignment horizontal="left" vertical="top" wrapText="1"/>
    </xf>
    <xf numFmtId="0" fontId="24" fillId="2" borderId="3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top" wrapText="1"/>
    </xf>
    <xf numFmtId="0" fontId="68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top" wrapText="1"/>
    </xf>
    <xf numFmtId="0" fontId="27" fillId="2" borderId="5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 vertical="top" wrapText="1"/>
    </xf>
    <xf numFmtId="0" fontId="63" fillId="2" borderId="5" xfId="0" applyFont="1" applyFill="1" applyBorder="1" applyAlignment="1">
      <alignment horizontal="center" vertical="top" wrapText="1"/>
    </xf>
    <xf numFmtId="0" fontId="0" fillId="0" borderId="6" xfId="0" applyBorder="1"/>
    <xf numFmtId="165" fontId="24" fillId="2" borderId="14" xfId="0" applyNumberFormat="1" applyFont="1" applyFill="1" applyBorder="1" applyAlignment="1">
      <alignment horizontal="left" vertical="top" wrapText="1"/>
    </xf>
    <xf numFmtId="165" fontId="24" fillId="2" borderId="12" xfId="0" applyNumberFormat="1" applyFont="1" applyFill="1" applyBorder="1" applyAlignment="1">
      <alignment horizontal="left" vertical="top" wrapText="1"/>
    </xf>
    <xf numFmtId="165" fontId="24" fillId="2" borderId="3" xfId="0" applyNumberFormat="1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/>
    </xf>
    <xf numFmtId="0" fontId="24" fillId="2" borderId="5" xfId="0" applyFont="1" applyFill="1" applyBorder="1" applyAlignment="1">
      <alignment vertical="top"/>
    </xf>
    <xf numFmtId="0" fontId="27" fillId="2" borderId="5" xfId="0" applyFont="1" applyFill="1" applyBorder="1" applyAlignment="1">
      <alignment vertical="top"/>
    </xf>
    <xf numFmtId="0" fontId="27" fillId="2" borderId="5" xfId="0" applyFont="1" applyFill="1" applyBorder="1" applyAlignment="1">
      <alignment horizontal="left" vertical="top"/>
    </xf>
    <xf numFmtId="0" fontId="21" fillId="2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24" fillId="2" borderId="1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35" fillId="2" borderId="0" xfId="0" applyFont="1" applyFill="1" applyAlignment="1">
      <alignment horizontal="center"/>
    </xf>
    <xf numFmtId="0" fontId="37" fillId="3" borderId="11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vertical="top"/>
    </xf>
    <xf numFmtId="0" fontId="35" fillId="2" borderId="7" xfId="0" applyFont="1" applyFill="1" applyBorder="1"/>
    <xf numFmtId="0" fontId="15" fillId="2" borderId="7" xfId="0" applyFont="1" applyFill="1" applyBorder="1"/>
    <xf numFmtId="0" fontId="36" fillId="3" borderId="14" xfId="0" applyFont="1" applyFill="1" applyBorder="1" applyAlignment="1">
      <alignment horizontal="center" wrapText="1"/>
    </xf>
    <xf numFmtId="0" fontId="36" fillId="3" borderId="12" xfId="0" applyFont="1" applyFill="1" applyBorder="1" applyAlignment="1">
      <alignment horizontal="center" wrapText="1"/>
    </xf>
    <xf numFmtId="0" fontId="36" fillId="3" borderId="3" xfId="0" applyFont="1" applyFill="1" applyBorder="1" applyAlignment="1">
      <alignment horizontal="center" wrapText="1"/>
    </xf>
    <xf numFmtId="0" fontId="36" fillId="3" borderId="14" xfId="0" applyFont="1" applyFill="1" applyBorder="1" applyAlignment="1">
      <alignment horizontal="center" vertical="top" wrapText="1"/>
    </xf>
    <xf numFmtId="0" fontId="36" fillId="3" borderId="12" xfId="0" applyFont="1" applyFill="1" applyBorder="1" applyAlignment="1">
      <alignment horizontal="center" vertical="top" wrapText="1"/>
    </xf>
    <xf numFmtId="0" fontId="36" fillId="3" borderId="3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/>
    </xf>
    <xf numFmtId="0" fontId="60" fillId="2" borderId="14" xfId="0" applyFont="1" applyFill="1" applyBorder="1" applyAlignment="1">
      <alignment horizontal="left" vertical="top" wrapText="1"/>
    </xf>
    <xf numFmtId="0" fontId="60" fillId="2" borderId="12" xfId="0" applyFont="1" applyFill="1" applyBorder="1" applyAlignment="1">
      <alignment horizontal="left" vertical="top" wrapText="1"/>
    </xf>
    <xf numFmtId="0" fontId="60" fillId="2" borderId="3" xfId="0" applyFont="1" applyFill="1" applyBorder="1" applyAlignment="1">
      <alignment horizontal="left" vertical="top" wrapText="1"/>
    </xf>
    <xf numFmtId="0" fontId="42" fillId="3" borderId="14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3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top"/>
    </xf>
    <xf numFmtId="0" fontId="37" fillId="3" borderId="13" xfId="0" applyFont="1" applyFill="1" applyBorder="1" applyAlignment="1">
      <alignment horizontal="center" vertical="top"/>
    </xf>
    <xf numFmtId="0" fontId="36" fillId="3" borderId="14" xfId="0" applyFont="1" applyFill="1" applyBorder="1" applyAlignment="1">
      <alignment horizontal="center" vertical="top"/>
    </xf>
    <xf numFmtId="0" fontId="36" fillId="3" borderId="12" xfId="0" applyFont="1" applyFill="1" applyBorder="1" applyAlignment="1">
      <alignment horizontal="center" vertical="top"/>
    </xf>
    <xf numFmtId="0" fontId="36" fillId="3" borderId="3" xfId="0" applyFont="1" applyFill="1" applyBorder="1" applyAlignment="1">
      <alignment horizontal="center" vertical="top"/>
    </xf>
    <xf numFmtId="0" fontId="36" fillId="3" borderId="5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9" fillId="2" borderId="15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1" fillId="0" borderId="1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2" fontId="2" fillId="0" borderId="25" xfId="0" applyNumberFormat="1" applyFont="1" applyFill="1" applyBorder="1" applyAlignment="1">
      <alignment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2" fontId="12" fillId="0" borderId="14" xfId="0" applyNumberFormat="1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>
      <alignment horizontal="center" vertical="center" wrapText="1"/>
    </xf>
    <xf numFmtId="2" fontId="81" fillId="0" borderId="1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66" fontId="18" fillId="0" borderId="3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166" fontId="2" fillId="0" borderId="24" xfId="0" applyNumberFormat="1" applyFont="1" applyFill="1" applyBorder="1" applyAlignment="1">
      <alignment horizontal="center" vertical="top" wrapText="1"/>
    </xf>
    <xf numFmtId="2" fontId="2" fillId="0" borderId="14" xfId="0" applyNumberFormat="1" applyFont="1" applyFill="1" applyBorder="1" applyAlignment="1">
      <alignment horizontal="center" vertical="top" wrapText="1"/>
    </xf>
    <xf numFmtId="166" fontId="12" fillId="0" borderId="4" xfId="0" applyNumberFormat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center" vertical="center" wrapText="1"/>
    </xf>
    <xf numFmtId="168" fontId="12" fillId="0" borderId="5" xfId="0" applyNumberFormat="1" applyFont="1" applyFill="1" applyBorder="1" applyAlignment="1">
      <alignment horizontal="center" vertical="center" wrapText="1"/>
    </xf>
    <xf numFmtId="168" fontId="12" fillId="0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top" wrapText="1"/>
    </xf>
    <xf numFmtId="0" fontId="10" fillId="0" borderId="11" xfId="0" applyFont="1" applyFill="1" applyBorder="1"/>
    <xf numFmtId="0" fontId="18" fillId="0" borderId="13" xfId="0" applyFont="1" applyFill="1" applyBorder="1"/>
    <xf numFmtId="0" fontId="18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/>
    </xf>
    <xf numFmtId="166" fontId="1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166" fontId="81" fillId="0" borderId="14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18" fillId="0" borderId="5" xfId="0" applyFont="1" applyFill="1" applyBorder="1" applyAlignment="1">
      <alignment horizontal="center" vertical="center"/>
    </xf>
    <xf numFmtId="166" fontId="18" fillId="0" borderId="5" xfId="0" applyNumberFormat="1" applyFont="1" applyFill="1" applyBorder="1" applyAlignment="1">
      <alignment horizontal="center" vertical="center"/>
    </xf>
    <xf numFmtId="166" fontId="18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8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167" fontId="12" fillId="0" borderId="5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7" fontId="26" fillId="0" borderId="5" xfId="0" applyNumberFormat="1" applyFont="1" applyFill="1" applyBorder="1" applyAlignment="1">
      <alignment horizontal="center" vertical="center" wrapText="1"/>
    </xf>
    <xf numFmtId="167" fontId="18" fillId="0" borderId="5" xfId="0" applyNumberFormat="1" applyFont="1" applyFill="1" applyBorder="1" applyAlignment="1">
      <alignment horizontal="center" vertical="center"/>
    </xf>
    <xf numFmtId="167" fontId="18" fillId="0" borderId="5" xfId="0" applyNumberFormat="1" applyFont="1" applyFill="1" applyBorder="1" applyAlignment="1">
      <alignment horizontal="center" vertical="center" wrapText="1"/>
    </xf>
    <xf numFmtId="167" fontId="18" fillId="0" borderId="9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5" fillId="0" borderId="0" xfId="0" applyFon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6" xfId="0" applyFill="1" applyBorder="1"/>
    <xf numFmtId="0" fontId="2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1" fillId="0" borderId="9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12" fillId="0" borderId="1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8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8" fillId="0" borderId="1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65" fontId="12" fillId="0" borderId="5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165" fontId="18" fillId="0" borderId="0" xfId="0" applyNumberFormat="1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7" xfId="0" applyFont="1" applyFill="1" applyBorder="1"/>
    <xf numFmtId="0" fontId="15" fillId="0" borderId="7" xfId="0" applyFont="1" applyFill="1" applyBorder="1"/>
    <xf numFmtId="0" fontId="0" fillId="0" borderId="8" xfId="0" applyFill="1" applyBorder="1"/>
    <xf numFmtId="0" fontId="0" fillId="0" borderId="1" xfId="0" applyFill="1" applyBorder="1"/>
    <xf numFmtId="0" fontId="8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0" fillId="0" borderId="10" xfId="0" applyFill="1" applyBorder="1"/>
    <xf numFmtId="0" fontId="0" fillId="0" borderId="4" xfId="0" applyFill="1" applyBorder="1"/>
    <xf numFmtId="0" fontId="1" fillId="0" borderId="9" xfId="0" applyFont="1" applyFill="1" applyBorder="1"/>
    <xf numFmtId="0" fontId="7" fillId="0" borderId="0" xfId="0" applyFont="1" applyFill="1"/>
    <xf numFmtId="0" fontId="0" fillId="0" borderId="0" xfId="0" applyFill="1"/>
    <xf numFmtId="0" fontId="0" fillId="0" borderId="9" xfId="0" applyFill="1" applyBorder="1"/>
    <xf numFmtId="0" fontId="2" fillId="0" borderId="5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18" fillId="0" borderId="5" xfId="0" applyNumberFormat="1" applyFont="1" applyFill="1" applyBorder="1" applyAlignment="1">
      <alignment horizontal="center"/>
    </xf>
    <xf numFmtId="2" fontId="18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vertical="top" wrapText="1"/>
    </xf>
    <xf numFmtId="165" fontId="12" fillId="0" borderId="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18" fillId="0" borderId="11" xfId="0" applyFont="1" applyFill="1" applyBorder="1"/>
    <xf numFmtId="165" fontId="18" fillId="0" borderId="5" xfId="0" applyNumberFormat="1" applyFont="1" applyFill="1" applyBorder="1" applyAlignment="1">
      <alignment horizontal="center"/>
    </xf>
    <xf numFmtId="2" fontId="18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0" borderId="6" xfId="0" applyFont="1" applyFill="1" applyBorder="1"/>
    <xf numFmtId="165" fontId="5" fillId="0" borderId="0" xfId="0" applyNumberFormat="1" applyFont="1" applyFill="1" applyAlignment="1">
      <alignment horizontal="center"/>
    </xf>
    <xf numFmtId="2" fontId="12" fillId="0" borderId="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/>
    </xf>
    <xf numFmtId="165" fontId="18" fillId="0" borderId="12" xfId="0" applyNumberFormat="1" applyFont="1" applyFill="1" applyBorder="1" applyAlignment="1">
      <alignment horizontal="center"/>
    </xf>
    <xf numFmtId="165" fontId="18" fillId="0" borderId="9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165" fontId="2" fillId="0" borderId="7" xfId="0" applyNumberFormat="1" applyFont="1" applyFill="1" applyBorder="1" applyAlignment="1">
      <alignment horizontal="center" vertical="top" wrapText="1"/>
    </xf>
    <xf numFmtId="165" fontId="12" fillId="0" borderId="7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2" xfId="0" applyFill="1" applyBorder="1"/>
    <xf numFmtId="0" fontId="12" fillId="0" borderId="14" xfId="0" applyFont="1" applyFill="1" applyBorder="1" applyAlignment="1">
      <alignment horizontal="left" vertical="top" wrapText="1"/>
    </xf>
    <xf numFmtId="0" fontId="18" fillId="0" borderId="8" xfId="0" applyFont="1" applyFill="1" applyBorder="1"/>
    <xf numFmtId="0" fontId="18" fillId="0" borderId="14" xfId="0" applyFont="1" applyFill="1" applyBorder="1" applyAlignment="1">
      <alignment horizontal="center"/>
    </xf>
    <xf numFmtId="0" fontId="12" fillId="0" borderId="5" xfId="0" applyFont="1" applyFill="1" applyBorder="1" applyAlignment="1">
      <alignment vertical="top"/>
    </xf>
    <xf numFmtId="2" fontId="12" fillId="0" borderId="5" xfId="0" applyNumberFormat="1" applyFont="1" applyFill="1" applyBorder="1" applyAlignment="1">
      <alignment horizontal="center" vertical="center"/>
    </xf>
    <xf numFmtId="0" fontId="79" fillId="0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165" fontId="18" fillId="0" borderId="12" xfId="0" applyNumberFormat="1" applyFont="1" applyFill="1" applyBorder="1" applyAlignment="1">
      <alignment horizontal="center" vertical="center"/>
    </xf>
    <xf numFmtId="2" fontId="79" fillId="0" borderId="5" xfId="0" applyNumberFormat="1" applyFont="1" applyFill="1" applyBorder="1" applyAlignment="1">
      <alignment horizontal="center" vertical="center" wrapText="1"/>
    </xf>
    <xf numFmtId="165" fontId="18" fillId="0" borderId="9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 wrapText="1"/>
    </xf>
    <xf numFmtId="0" fontId="18" fillId="0" borderId="7" xfId="0" applyFont="1" applyFill="1" applyBorder="1"/>
    <xf numFmtId="0" fontId="79" fillId="0" borderId="14" xfId="0" applyFont="1" applyFill="1" applyBorder="1" applyAlignment="1">
      <alignment horizontal="center" vertical="center" wrapText="1"/>
    </xf>
    <xf numFmtId="2" fontId="18" fillId="0" borderId="12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0" fillId="0" borderId="11" xfId="0" applyFill="1" applyBorder="1"/>
    <xf numFmtId="0" fontId="0" fillId="0" borderId="15" xfId="0" applyFill="1" applyBorder="1"/>
    <xf numFmtId="0" fontId="0" fillId="0" borderId="13" xfId="0" applyFill="1" applyBorder="1"/>
    <xf numFmtId="0" fontId="11" fillId="0" borderId="3" xfId="0" applyFont="1" applyFill="1" applyBorder="1" applyAlignment="1">
      <alignment horizontal="center"/>
    </xf>
    <xf numFmtId="166" fontId="11" fillId="0" borderId="3" xfId="0" applyNumberFormat="1" applyFont="1" applyFill="1" applyBorder="1" applyAlignment="1">
      <alignment horizontal="center"/>
    </xf>
    <xf numFmtId="165" fontId="11" fillId="0" borderId="3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2" fillId="0" borderId="11" xfId="0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165" fontId="2" fillId="0" borderId="14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top" wrapText="1"/>
    </xf>
    <xf numFmtId="0" fontId="12" fillId="0" borderId="26" xfId="0" applyFont="1" applyFill="1" applyBorder="1" applyAlignment="1">
      <alignment horizontal="center" vertical="top" wrapText="1"/>
    </xf>
    <xf numFmtId="0" fontId="81" fillId="0" borderId="5" xfId="0" applyFont="1" applyFill="1" applyBorder="1" applyAlignment="1">
      <alignment horizontal="center" vertical="center"/>
    </xf>
    <xf numFmtId="166" fontId="18" fillId="0" borderId="2" xfId="0" applyNumberFormat="1" applyFont="1" applyFill="1" applyBorder="1" applyAlignment="1">
      <alignment horizontal="center"/>
    </xf>
    <xf numFmtId="166" fontId="5" fillId="0" borderId="0" xfId="0" applyNumberFormat="1" applyFont="1" applyFill="1" applyAlignment="1">
      <alignment horizontal="center"/>
    </xf>
    <xf numFmtId="166" fontId="13" fillId="0" borderId="0" xfId="0" applyNumberFormat="1" applyFont="1" applyFill="1" applyAlignment="1">
      <alignment horizontal="center"/>
    </xf>
    <xf numFmtId="0" fontId="0" fillId="0" borderId="5" xfId="0" applyFill="1" applyBorder="1"/>
    <xf numFmtId="0" fontId="12" fillId="0" borderId="5" xfId="0" applyFont="1" applyFill="1" applyBorder="1"/>
    <xf numFmtId="0" fontId="12" fillId="0" borderId="12" xfId="0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 wrapText="1"/>
    </xf>
    <xf numFmtId="166" fontId="12" fillId="0" borderId="1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18" fillId="0" borderId="5" xfId="0" applyFont="1" applyFill="1" applyBorder="1"/>
    <xf numFmtId="166" fontId="18" fillId="0" borderId="5" xfId="0" applyNumberFormat="1" applyFont="1" applyFill="1" applyBorder="1" applyAlignment="1">
      <alignment horizontal="center"/>
    </xf>
    <xf numFmtId="165" fontId="12" fillId="0" borderId="14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vertical="top" wrapText="1"/>
    </xf>
    <xf numFmtId="0" fontId="76" fillId="0" borderId="1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horizontal="center" vertical="top" wrapText="1"/>
    </xf>
    <xf numFmtId="2" fontId="12" fillId="0" borderId="5" xfId="0" applyNumberFormat="1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2" fontId="12" fillId="0" borderId="14" xfId="0" applyNumberFormat="1" applyFont="1" applyFill="1" applyBorder="1" applyAlignment="1">
      <alignment horizontal="center" vertical="top" wrapText="1"/>
    </xf>
    <xf numFmtId="1" fontId="12" fillId="0" borderId="14" xfId="0" applyNumberFormat="1" applyFont="1" applyFill="1" applyBorder="1" applyAlignment="1">
      <alignment horizontal="center" vertical="top" wrapText="1"/>
    </xf>
    <xf numFmtId="166" fontId="12" fillId="0" borderId="14" xfId="0" applyNumberFormat="1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/>
    </xf>
    <xf numFmtId="1" fontId="12" fillId="0" borderId="5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2" fontId="18" fillId="0" borderId="3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6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1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/>
    </xf>
    <xf numFmtId="0" fontId="54" fillId="0" borderId="11" xfId="0" applyFont="1" applyFill="1" applyBorder="1" applyAlignment="1">
      <alignment horizontal="center"/>
    </xf>
    <xf numFmtId="0" fontId="54" fillId="0" borderId="13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center" wrapText="1"/>
    </xf>
    <xf numFmtId="1" fontId="18" fillId="0" borderId="5" xfId="0" applyNumberFormat="1" applyFont="1" applyFill="1" applyBorder="1" applyAlignment="1">
      <alignment horizontal="center" wrapText="1"/>
    </xf>
    <xf numFmtId="166" fontId="18" fillId="0" borderId="5" xfId="0" applyNumberFormat="1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0" fillId="0" borderId="7" xfId="0" applyFill="1" applyBorder="1"/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166" fontId="18" fillId="0" borderId="12" xfId="0" applyNumberFormat="1" applyFont="1" applyFill="1" applyBorder="1" applyAlignment="1">
      <alignment horizontal="center"/>
    </xf>
    <xf numFmtId="166" fontId="18" fillId="0" borderId="9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 wrapText="1"/>
    </xf>
    <xf numFmtId="1" fontId="24" fillId="0" borderId="5" xfId="1" applyNumberFormat="1" applyFont="1" applyFill="1" applyBorder="1" applyAlignment="1">
      <alignment horizontal="center" vertical="top" wrapText="1"/>
    </xf>
    <xf numFmtId="1" fontId="24" fillId="0" borderId="5" xfId="0" applyNumberFormat="1" applyFont="1" applyFill="1" applyBorder="1" applyAlignment="1">
      <alignment horizontal="center" vertical="top"/>
    </xf>
    <xf numFmtId="2" fontId="24" fillId="0" borderId="5" xfId="0" applyNumberFormat="1" applyFont="1" applyFill="1" applyBorder="1" applyAlignment="1">
      <alignment horizontal="center" vertical="top"/>
    </xf>
    <xf numFmtId="1" fontId="24" fillId="0" borderId="5" xfId="0" applyNumberFormat="1" applyFont="1" applyFill="1" applyBorder="1" applyAlignment="1">
      <alignment horizontal="center" vertical="top" wrapText="1"/>
    </xf>
    <xf numFmtId="2" fontId="24" fillId="0" borderId="5" xfId="0" applyNumberFormat="1" applyFont="1" applyFill="1" applyBorder="1" applyAlignment="1">
      <alignment horizontal="center" vertical="top" wrapText="1"/>
    </xf>
    <xf numFmtId="2" fontId="18" fillId="0" borderId="11" xfId="0" applyNumberFormat="1" applyFont="1" applyFill="1" applyBorder="1" applyAlignment="1">
      <alignment vertical="top" wrapText="1"/>
    </xf>
    <xf numFmtId="2" fontId="58" fillId="0" borderId="13" xfId="0" applyNumberFormat="1" applyFont="1" applyFill="1" applyBorder="1" applyAlignment="1">
      <alignment vertical="top" wrapText="1"/>
    </xf>
    <xf numFmtId="1" fontId="26" fillId="0" borderId="5" xfId="1" applyNumberFormat="1" applyFont="1" applyFill="1" applyBorder="1" applyAlignment="1">
      <alignment horizontal="center" vertical="top" wrapText="1"/>
    </xf>
    <xf numFmtId="1" fontId="26" fillId="0" borderId="3" xfId="0" applyNumberFormat="1" applyFont="1" applyFill="1" applyBorder="1" applyAlignment="1">
      <alignment horizontal="center" vertical="top" wrapText="1"/>
    </xf>
    <xf numFmtId="2" fontId="26" fillId="0" borderId="3" xfId="0" applyNumberFormat="1" applyFont="1" applyFill="1" applyBorder="1" applyAlignment="1">
      <alignment horizontal="center" vertical="top" wrapText="1"/>
    </xf>
    <xf numFmtId="1" fontId="26" fillId="0" borderId="5" xfId="0" applyNumberFormat="1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9" xfId="0" applyFont="1" applyFill="1" applyBorder="1"/>
    <xf numFmtId="0" fontId="24" fillId="0" borderId="0" xfId="0" applyFont="1" applyFill="1"/>
    <xf numFmtId="0" fontId="60" fillId="0" borderId="5" xfId="1" applyFont="1" applyFill="1" applyBorder="1" applyAlignment="1">
      <alignment horizontal="center" vertical="top" wrapText="1"/>
    </xf>
    <xf numFmtId="166" fontId="41" fillId="0" borderId="5" xfId="1" applyNumberFormat="1" applyFont="1" applyFill="1" applyBorder="1" applyAlignment="1">
      <alignment horizontal="center" vertical="top" wrapText="1"/>
    </xf>
    <xf numFmtId="0" fontId="24" fillId="0" borderId="5" xfId="1" applyFont="1" applyFill="1" applyBorder="1" applyAlignment="1">
      <alignment horizontal="center" vertical="top" wrapText="1"/>
    </xf>
    <xf numFmtId="1" fontId="60" fillId="0" borderId="5" xfId="1" applyNumberFormat="1" applyFont="1" applyFill="1" applyBorder="1" applyAlignment="1">
      <alignment horizontal="center" vertical="top" wrapText="1"/>
    </xf>
    <xf numFmtId="166" fontId="24" fillId="0" borderId="5" xfId="1" applyNumberFormat="1" applyFont="1" applyFill="1" applyBorder="1" applyAlignment="1">
      <alignment horizontal="center" vertical="top" wrapText="1"/>
    </xf>
    <xf numFmtId="166" fontId="60" fillId="0" borderId="5" xfId="1" applyNumberFormat="1" applyFont="1" applyFill="1" applyBorder="1" applyAlignment="1">
      <alignment horizontal="center" vertical="top" wrapText="1"/>
    </xf>
    <xf numFmtId="0" fontId="60" fillId="0" borderId="14" xfId="1" applyFont="1" applyFill="1" applyBorder="1" applyAlignment="1">
      <alignment horizontal="center" vertical="top" wrapText="1"/>
    </xf>
    <xf numFmtId="166" fontId="41" fillId="0" borderId="14" xfId="1" applyNumberFormat="1" applyFont="1" applyFill="1" applyBorder="1" applyAlignment="1">
      <alignment horizontal="center" vertical="top" wrapText="1"/>
    </xf>
    <xf numFmtId="1" fontId="60" fillId="0" borderId="14" xfId="1" applyNumberFormat="1" applyFont="1" applyFill="1" applyBorder="1" applyAlignment="1">
      <alignment horizontal="center" vertical="top" wrapText="1"/>
    </xf>
    <xf numFmtId="166" fontId="60" fillId="0" borderId="14" xfId="1" applyNumberFormat="1" applyFont="1" applyFill="1" applyBorder="1" applyAlignment="1">
      <alignment horizontal="center" vertical="top" wrapText="1"/>
    </xf>
    <xf numFmtId="166" fontId="45" fillId="0" borderId="14" xfId="1" applyNumberFormat="1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/>
    </xf>
    <xf numFmtId="0" fontId="26" fillId="0" borderId="5" xfId="1" applyFont="1" applyFill="1" applyBorder="1" applyAlignment="1">
      <alignment horizontal="center" vertical="top" wrapText="1"/>
    </xf>
    <xf numFmtId="1" fontId="75" fillId="0" borderId="5" xfId="1" applyNumberFormat="1" applyFont="1" applyFill="1" applyBorder="1" applyAlignment="1">
      <alignment horizontal="center" vertical="top" wrapText="1"/>
    </xf>
    <xf numFmtId="166" fontId="26" fillId="0" borderId="5" xfId="1" applyNumberFormat="1" applyFont="1" applyFill="1" applyBorder="1" applyAlignment="1">
      <alignment horizontal="center" vertical="top" wrapText="1"/>
    </xf>
    <xf numFmtId="166" fontId="75" fillId="0" borderId="5" xfId="1" applyNumberFormat="1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24" fillId="0" borderId="1" xfId="0" applyFont="1" applyFill="1" applyBorder="1"/>
    <xf numFmtId="0" fontId="60" fillId="0" borderId="5" xfId="0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2" fontId="60" fillId="0" borderId="5" xfId="0" applyNumberFormat="1" applyFont="1" applyFill="1" applyBorder="1" applyAlignment="1">
      <alignment horizontal="center" vertical="center" wrapText="1"/>
    </xf>
    <xf numFmtId="2" fontId="60" fillId="0" borderId="32" xfId="0" applyNumberFormat="1" applyFont="1" applyFill="1" applyBorder="1" applyAlignment="1">
      <alignment horizontal="center" vertical="center" wrapText="1"/>
    </xf>
    <xf numFmtId="0" fontId="60" fillId="0" borderId="32" xfId="0" applyFont="1" applyFill="1" applyBorder="1" applyAlignment="1">
      <alignment horizontal="center" vertical="center" wrapText="1"/>
    </xf>
    <xf numFmtId="0" fontId="62" fillId="0" borderId="5" xfId="0" applyFont="1" applyFill="1" applyBorder="1" applyAlignment="1">
      <alignment vertical="center"/>
    </xf>
    <xf numFmtId="0" fontId="82" fillId="0" borderId="5" xfId="0" applyFont="1" applyFill="1" applyBorder="1" applyAlignment="1">
      <alignment vertical="center"/>
    </xf>
    <xf numFmtId="0" fontId="75" fillId="0" borderId="5" xfId="0" applyFont="1" applyFill="1" applyBorder="1" applyAlignment="1">
      <alignment horizontal="center" vertical="center" wrapText="1"/>
    </xf>
    <xf numFmtId="2" fontId="75" fillId="0" borderId="5" xfId="0" applyNumberFormat="1" applyFont="1" applyFill="1" applyBorder="1" applyAlignment="1">
      <alignment horizontal="center" vertical="center" wrapText="1"/>
    </xf>
    <xf numFmtId="0" fontId="24" fillId="0" borderId="4" xfId="0" applyFont="1" applyFill="1" applyBorder="1"/>
    <xf numFmtId="0" fontId="12" fillId="0" borderId="8" xfId="0" applyFont="1" applyFill="1" applyBorder="1" applyAlignment="1">
      <alignment horizontal="center"/>
    </xf>
    <xf numFmtId="2" fontId="24" fillId="0" borderId="9" xfId="0" applyNumberFormat="1" applyFont="1" applyFill="1" applyBorder="1"/>
    <xf numFmtId="2" fontId="18" fillId="0" borderId="0" xfId="0" applyNumberFormat="1" applyFont="1" applyFill="1"/>
    <xf numFmtId="2" fontId="15" fillId="0" borderId="0" xfId="0" applyNumberFormat="1" applyFont="1" applyFill="1"/>
    <xf numFmtId="2" fontId="12" fillId="0" borderId="6" xfId="0" applyNumberFormat="1" applyFont="1" applyFill="1" applyBorder="1" applyAlignment="1">
      <alignment horizontal="center"/>
    </xf>
    <xf numFmtId="2" fontId="24" fillId="0" borderId="9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Fill="1" applyAlignment="1">
      <alignment vertical="top" wrapText="1"/>
    </xf>
    <xf numFmtId="2" fontId="12" fillId="0" borderId="0" xfId="0" applyNumberFormat="1" applyFont="1" applyFill="1" applyAlignment="1">
      <alignment horizontal="center" vertical="top" wrapText="1"/>
    </xf>
    <xf numFmtId="2" fontId="15" fillId="0" borderId="0" xfId="0" applyNumberFormat="1" applyFont="1" applyFill="1"/>
    <xf numFmtId="0" fontId="80" fillId="0" borderId="5" xfId="0" applyFont="1" applyFill="1" applyBorder="1" applyAlignment="1">
      <alignment horizontal="center" vertical="top" wrapText="1"/>
    </xf>
    <xf numFmtId="2" fontId="80" fillId="0" borderId="5" xfId="0" applyNumberFormat="1" applyFont="1" applyFill="1" applyBorder="1" applyAlignment="1">
      <alignment horizontal="center" vertical="top" wrapText="1"/>
    </xf>
    <xf numFmtId="2" fontId="18" fillId="0" borderId="3" xfId="0" applyNumberFormat="1" applyFont="1" applyFill="1" applyBorder="1" applyAlignment="1">
      <alignment horizontal="left" vertical="top" wrapText="1"/>
    </xf>
    <xf numFmtId="2" fontId="18" fillId="0" borderId="3" xfId="0" applyNumberFormat="1" applyFont="1" applyFill="1" applyBorder="1" applyAlignment="1">
      <alignment vertical="top" wrapText="1"/>
    </xf>
    <xf numFmtId="0" fontId="76" fillId="0" borderId="5" xfId="0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41" fillId="0" borderId="5" xfId="0" applyFont="1" applyFill="1" applyBorder="1" applyAlignment="1">
      <alignment horizontal="center" vertical="top" wrapText="1"/>
    </xf>
    <xf numFmtId="0" fontId="60" fillId="0" borderId="5" xfId="0" applyFont="1" applyFill="1" applyBorder="1" applyAlignment="1">
      <alignment horizontal="center" vertical="top" wrapText="1"/>
    </xf>
    <xf numFmtId="1" fontId="60" fillId="0" borderId="5" xfId="0" applyNumberFormat="1" applyFont="1" applyFill="1" applyBorder="1" applyAlignment="1">
      <alignment horizontal="center" vertical="top" wrapText="1"/>
    </xf>
    <xf numFmtId="166" fontId="60" fillId="0" borderId="5" xfId="0" applyNumberFormat="1" applyFont="1" applyFill="1" applyBorder="1" applyAlignment="1">
      <alignment horizontal="center" vertical="top" wrapText="1"/>
    </xf>
    <xf numFmtId="0" fontId="60" fillId="0" borderId="5" xfId="0" applyFont="1" applyFill="1" applyBorder="1" applyAlignment="1">
      <alignment horizontal="center" vertical="top"/>
    </xf>
    <xf numFmtId="166" fontId="60" fillId="0" borderId="5" xfId="0" applyNumberFormat="1" applyFont="1" applyFill="1" applyBorder="1" applyAlignment="1">
      <alignment horizontal="center" vertical="top"/>
    </xf>
    <xf numFmtId="166" fontId="24" fillId="0" borderId="5" xfId="0" applyNumberFormat="1" applyFont="1" applyFill="1" applyBorder="1" applyAlignment="1">
      <alignment horizontal="center" vertical="top" wrapText="1"/>
    </xf>
    <xf numFmtId="166" fontId="24" fillId="0" borderId="5" xfId="0" applyNumberFormat="1" applyFont="1" applyFill="1" applyBorder="1" applyAlignment="1">
      <alignment horizontal="center" vertical="top"/>
    </xf>
    <xf numFmtId="0" fontId="24" fillId="0" borderId="11" xfId="0" applyFont="1" applyFill="1" applyBorder="1"/>
    <xf numFmtId="0" fontId="18" fillId="0" borderId="10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166" fontId="26" fillId="0" borderId="3" xfId="0" applyNumberFormat="1" applyFont="1" applyFill="1" applyBorder="1" applyAlignment="1">
      <alignment horizontal="center" vertical="center"/>
    </xf>
    <xf numFmtId="0" fontId="88" fillId="0" borderId="9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165" fontId="24" fillId="0" borderId="5" xfId="0" applyNumberFormat="1" applyFont="1" applyFill="1" applyBorder="1" applyAlignment="1">
      <alignment horizontal="center" vertical="top"/>
    </xf>
    <xf numFmtId="165" fontId="24" fillId="0" borderId="5" xfId="0" applyNumberFormat="1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left" vertical="top"/>
    </xf>
    <xf numFmtId="0" fontId="26" fillId="0" borderId="5" xfId="0" applyFont="1" applyFill="1" applyBorder="1" applyAlignment="1">
      <alignment horizontal="center" vertical="top"/>
    </xf>
    <xf numFmtId="165" fontId="26" fillId="0" borderId="5" xfId="0" applyNumberFormat="1" applyFont="1" applyFill="1" applyBorder="1" applyAlignment="1">
      <alignment horizontal="center" vertical="top"/>
    </xf>
    <xf numFmtId="165" fontId="26" fillId="0" borderId="5" xfId="0" applyNumberFormat="1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/>
    </xf>
    <xf numFmtId="165" fontId="26" fillId="0" borderId="4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40" fillId="0" borderId="5" xfId="0" applyFont="1" applyFill="1" applyBorder="1" applyAlignment="1">
      <alignment horizontal="center" vertical="top" wrapText="1"/>
    </xf>
    <xf numFmtId="1" fontId="24" fillId="0" borderId="5" xfId="0" applyNumberFormat="1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1" fontId="24" fillId="0" borderId="5" xfId="0" applyNumberFormat="1" applyFont="1" applyFill="1" applyBorder="1" applyAlignment="1">
      <alignment horizontal="center"/>
    </xf>
    <xf numFmtId="165" fontId="24" fillId="0" borderId="5" xfId="0" applyNumberFormat="1" applyFont="1" applyFill="1" applyBorder="1" applyAlignment="1">
      <alignment horizontal="center"/>
    </xf>
    <xf numFmtId="0" fontId="40" fillId="0" borderId="5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left" vertical="top"/>
    </xf>
    <xf numFmtId="0" fontId="18" fillId="0" borderId="13" xfId="0" applyFont="1" applyFill="1" applyBorder="1" applyAlignment="1">
      <alignment horizontal="left" vertical="top"/>
    </xf>
    <xf numFmtId="0" fontId="26" fillId="0" borderId="13" xfId="0" applyFont="1" applyFill="1" applyBorder="1" applyAlignment="1">
      <alignment horizontal="center" vertical="top"/>
    </xf>
    <xf numFmtId="1" fontId="26" fillId="0" borderId="5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0" fontId="89" fillId="0" borderId="0" xfId="0" applyFont="1" applyFill="1" applyAlignment="1">
      <alignment horizontal="center" vertical="center"/>
    </xf>
    <xf numFmtId="0" fontId="89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top"/>
    </xf>
    <xf numFmtId="1" fontId="26" fillId="0" borderId="13" xfId="0" applyNumberFormat="1" applyFont="1" applyFill="1" applyBorder="1" applyAlignment="1">
      <alignment horizontal="center" vertical="center" wrapText="1"/>
    </xf>
    <xf numFmtId="165" fontId="26" fillId="0" borderId="5" xfId="0" applyNumberFormat="1" applyFont="1" applyFill="1" applyBorder="1" applyAlignment="1">
      <alignment horizontal="center" vertical="center"/>
    </xf>
    <xf numFmtId="165" fontId="26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vertical="top"/>
    </xf>
    <xf numFmtId="0" fontId="18" fillId="0" borderId="6" xfId="0" applyFont="1" applyFill="1" applyBorder="1" applyAlignment="1">
      <alignment horizontal="left" vertical="top"/>
    </xf>
    <xf numFmtId="0" fontId="26" fillId="0" borderId="12" xfId="0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 wrapText="1"/>
    </xf>
    <xf numFmtId="2" fontId="60" fillId="0" borderId="5" xfId="0" applyNumberFormat="1" applyFont="1" applyFill="1" applyBorder="1" applyAlignment="1">
      <alignment horizontal="center" vertical="top"/>
    </xf>
    <xf numFmtId="0" fontId="61" fillId="0" borderId="5" xfId="0" applyFont="1" applyFill="1" applyBorder="1" applyAlignment="1">
      <alignment horizontal="center" vertical="top" wrapText="1"/>
    </xf>
    <xf numFmtId="0" fontId="60" fillId="0" borderId="14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left" vertical="center"/>
    </xf>
    <xf numFmtId="0" fontId="86" fillId="0" borderId="0" xfId="0" applyFont="1" applyFill="1" applyAlignment="1">
      <alignment horizontal="center"/>
    </xf>
    <xf numFmtId="0" fontId="73" fillId="0" borderId="0" xfId="0" applyFont="1" applyFill="1" applyAlignment="1">
      <alignment horizontal="center"/>
    </xf>
    <xf numFmtId="1" fontId="75" fillId="0" borderId="5" xfId="0" applyNumberFormat="1" applyFont="1" applyFill="1" applyBorder="1" applyAlignment="1">
      <alignment horizontal="center" vertical="center" wrapText="1"/>
    </xf>
    <xf numFmtId="2" fontId="26" fillId="0" borderId="1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top"/>
    </xf>
    <xf numFmtId="165" fontId="26" fillId="0" borderId="3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5" fontId="60" fillId="0" borderId="5" xfId="0" applyNumberFormat="1" applyFont="1" applyFill="1" applyBorder="1" applyAlignment="1">
      <alignment horizontal="center" vertical="top" wrapText="1"/>
    </xf>
    <xf numFmtId="165" fontId="60" fillId="0" borderId="5" xfId="0" applyNumberFormat="1" applyFont="1" applyFill="1" applyBorder="1" applyAlignment="1">
      <alignment horizontal="center" vertical="top"/>
    </xf>
    <xf numFmtId="0" fontId="61" fillId="0" borderId="14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vertical="top" wrapText="1"/>
    </xf>
    <xf numFmtId="1" fontId="75" fillId="0" borderId="10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165" fontId="25" fillId="0" borderId="7" xfId="0" applyNumberFormat="1" applyFont="1" applyFill="1" applyBorder="1" applyAlignment="1">
      <alignment horizontal="center"/>
    </xf>
    <xf numFmtId="165" fontId="24" fillId="0" borderId="11" xfId="0" applyNumberFormat="1" applyFont="1" applyFill="1" applyBorder="1" applyAlignment="1">
      <alignment horizontal="center" vertical="top"/>
    </xf>
    <xf numFmtId="1" fontId="40" fillId="0" borderId="13" xfId="0" applyNumberFormat="1" applyFont="1" applyFill="1" applyBorder="1" applyAlignment="1">
      <alignment horizontal="center" vertical="center" wrapText="1"/>
    </xf>
    <xf numFmtId="0" fontId="76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horizontal="center" vertical="center" wrapText="1"/>
    </xf>
    <xf numFmtId="2" fontId="26" fillId="0" borderId="1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center" vertical="top" wrapText="1"/>
    </xf>
    <xf numFmtId="1" fontId="24" fillId="0" borderId="3" xfId="0" applyNumberFormat="1" applyFont="1" applyFill="1" applyBorder="1" applyAlignment="1">
      <alignment horizontal="center" vertical="top" wrapText="1"/>
    </xf>
    <xf numFmtId="2" fontId="24" fillId="0" borderId="11" xfId="0" applyNumberFormat="1" applyFont="1" applyFill="1" applyBorder="1" applyAlignment="1">
      <alignment horizontal="center" vertical="top"/>
    </xf>
    <xf numFmtId="0" fontId="63" fillId="0" borderId="5" xfId="0" applyFont="1" applyFill="1" applyBorder="1" applyAlignment="1">
      <alignment horizontal="left" vertical="top" wrapText="1"/>
    </xf>
    <xf numFmtId="49" fontId="24" fillId="0" borderId="5" xfId="0" applyNumberFormat="1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center" vertical="top" wrapText="1"/>
    </xf>
    <xf numFmtId="49" fontId="24" fillId="0" borderId="5" xfId="0" applyNumberFormat="1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/>
    </xf>
    <xf numFmtId="0" fontId="24" fillId="0" borderId="10" xfId="0" applyFont="1" applyFill="1" applyBorder="1" applyAlignment="1">
      <alignment horizontal="center" vertical="top" wrapText="1"/>
    </xf>
    <xf numFmtId="165" fontId="24" fillId="0" borderId="2" xfId="0" applyNumberFormat="1" applyFont="1" applyFill="1" applyBorder="1" applyAlignment="1">
      <alignment horizontal="center" vertical="top" wrapText="1"/>
    </xf>
    <xf numFmtId="165" fontId="24" fillId="0" borderId="1" xfId="0" applyNumberFormat="1" applyFont="1" applyFill="1" applyBorder="1" applyAlignment="1">
      <alignment horizontal="center" vertical="top"/>
    </xf>
    <xf numFmtId="0" fontId="24" fillId="0" borderId="6" xfId="0" applyFont="1" applyFill="1" applyBorder="1" applyAlignment="1">
      <alignment horizontal="center" vertical="top" wrapText="1"/>
    </xf>
    <xf numFmtId="0" fontId="24" fillId="0" borderId="1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 vertical="top"/>
    </xf>
    <xf numFmtId="49" fontId="24" fillId="0" borderId="14" xfId="0" applyNumberFormat="1" applyFont="1" applyFill="1" applyBorder="1" applyAlignment="1">
      <alignment horizontal="center" vertical="top" wrapText="1"/>
    </xf>
    <xf numFmtId="49" fontId="26" fillId="0" borderId="13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8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18" fillId="0" borderId="6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165" fontId="26" fillId="0" borderId="5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166" fontId="26" fillId="0" borderId="11" xfId="0" applyNumberFormat="1" applyFont="1" applyFill="1" applyBorder="1" applyAlignment="1">
      <alignment horizontal="center" vertical="center"/>
    </xf>
    <xf numFmtId="168" fontId="24" fillId="0" borderId="5" xfId="0" applyNumberFormat="1" applyFont="1" applyFill="1" applyBorder="1" applyAlignment="1">
      <alignment horizontal="center" vertical="top" wrapText="1"/>
    </xf>
    <xf numFmtId="168" fontId="24" fillId="0" borderId="11" xfId="0" applyNumberFormat="1" applyFont="1" applyFill="1" applyBorder="1" applyAlignment="1">
      <alignment horizontal="center" vertical="top"/>
    </xf>
    <xf numFmtId="0" fontId="40" fillId="0" borderId="4" xfId="0" applyFont="1" applyFill="1" applyBorder="1" applyAlignment="1">
      <alignment vertical="top" wrapText="1"/>
    </xf>
    <xf numFmtId="0" fontId="18" fillId="0" borderId="8" xfId="0" applyFont="1" applyFill="1" applyBorder="1" applyAlignment="1">
      <alignment horizontal="left" vertical="top" wrapText="1"/>
    </xf>
    <xf numFmtId="1" fontId="26" fillId="0" borderId="8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Fill="1" applyBorder="1" applyAlignment="1">
      <alignment horizontal="center" vertical="center" wrapText="1"/>
    </xf>
    <xf numFmtId="168" fontId="26" fillId="0" borderId="14" xfId="0" applyNumberFormat="1" applyFont="1" applyFill="1" applyBorder="1" applyAlignment="1">
      <alignment horizontal="center" vertical="center" wrapText="1"/>
    </xf>
    <xf numFmtId="168" fontId="26" fillId="0" borderId="4" xfId="0" applyNumberFormat="1" applyFont="1" applyFill="1" applyBorder="1" applyAlignment="1">
      <alignment horizontal="center" vertical="center"/>
    </xf>
    <xf numFmtId="0" fontId="86" fillId="0" borderId="2" xfId="0" applyFont="1" applyFill="1" applyBorder="1" applyAlignment="1">
      <alignment horizontal="center"/>
    </xf>
    <xf numFmtId="0" fontId="73" fillId="0" borderId="2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top"/>
    </xf>
    <xf numFmtId="166" fontId="24" fillId="0" borderId="3" xfId="0" applyNumberFormat="1" applyFont="1" applyFill="1" applyBorder="1" applyAlignment="1">
      <alignment horizontal="center" vertical="top" wrapText="1"/>
    </xf>
    <xf numFmtId="2" fontId="24" fillId="0" borderId="3" xfId="0" applyNumberFormat="1" applyFont="1" applyFill="1" applyBorder="1" applyAlignment="1">
      <alignment horizontal="center" vertical="top" wrapText="1"/>
    </xf>
    <xf numFmtId="0" fontId="40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 wrapText="1"/>
    </xf>
    <xf numFmtId="0" fontId="60" fillId="0" borderId="14" xfId="0" applyFont="1" applyFill="1" applyBorder="1" applyAlignment="1">
      <alignment horizontal="center" vertical="top"/>
    </xf>
    <xf numFmtId="0" fontId="61" fillId="0" borderId="14" xfId="0" applyFont="1" applyFill="1" applyBorder="1" applyAlignment="1">
      <alignment horizontal="center" vertical="center" wrapText="1"/>
    </xf>
    <xf numFmtId="0" fontId="75" fillId="0" borderId="13" xfId="0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/>
    </xf>
    <xf numFmtId="2" fontId="75" fillId="0" borderId="5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/>
    </xf>
    <xf numFmtId="0" fontId="18" fillId="0" borderId="9" xfId="0" applyFont="1" applyFill="1" applyBorder="1"/>
    <xf numFmtId="0" fontId="15" fillId="0" borderId="0" xfId="0" applyFont="1" applyFill="1"/>
    <xf numFmtId="0" fontId="18" fillId="0" borderId="0" xfId="0" applyFont="1" applyFill="1"/>
    <xf numFmtId="166" fontId="24" fillId="0" borderId="11" xfId="0" applyNumberFormat="1" applyFont="1" applyFill="1" applyBorder="1" applyAlignment="1">
      <alignment horizontal="center" vertical="top"/>
    </xf>
    <xf numFmtId="0" fontId="40" fillId="0" borderId="11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center" vertical="center" wrapText="1"/>
    </xf>
    <xf numFmtId="166" fontId="26" fillId="0" borderId="3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top" wrapText="1"/>
    </xf>
    <xf numFmtId="165" fontId="13" fillId="0" borderId="0" xfId="0" applyNumberFormat="1" applyFont="1" applyFill="1" applyAlignment="1">
      <alignment horizontal="center" vertical="top" wrapText="1"/>
    </xf>
    <xf numFmtId="0" fontId="21" fillId="0" borderId="9" xfId="0" applyFont="1" applyFill="1" applyBorder="1"/>
    <xf numFmtId="2" fontId="26" fillId="0" borderId="13" xfId="0" applyNumberFormat="1" applyFont="1" applyFill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horizontal="center" vertical="center"/>
    </xf>
    <xf numFmtId="49" fontId="60" fillId="0" borderId="5" xfId="1" applyNumberFormat="1" applyFont="1" applyFill="1" applyBorder="1" applyAlignment="1">
      <alignment horizontal="center" vertical="top" wrapText="1"/>
    </xf>
    <xf numFmtId="49" fontId="60" fillId="0" borderId="14" xfId="1" applyNumberFormat="1" applyFont="1" applyFill="1" applyBorder="1" applyAlignment="1">
      <alignment horizontal="center" vertical="top" wrapText="1"/>
    </xf>
    <xf numFmtId="166" fontId="61" fillId="0" borderId="11" xfId="1" applyNumberFormat="1" applyFont="1" applyFill="1" applyBorder="1" applyAlignment="1">
      <alignment horizontal="left" vertical="top" wrapText="1"/>
    </xf>
    <xf numFmtId="166" fontId="82" fillId="0" borderId="13" xfId="1" applyNumberFormat="1" applyFont="1" applyFill="1" applyBorder="1" applyAlignment="1">
      <alignment horizontal="left" vertical="top" wrapText="1"/>
    </xf>
    <xf numFmtId="0" fontId="26" fillId="0" borderId="8" xfId="0" applyFont="1" applyFill="1" applyBorder="1" applyAlignment="1">
      <alignment horizontal="center" vertical="center" wrapText="1"/>
    </xf>
    <xf numFmtId="1" fontId="75" fillId="0" borderId="14" xfId="1" applyNumberFormat="1" applyFont="1" applyFill="1" applyBorder="1" applyAlignment="1">
      <alignment horizontal="center" vertical="center" wrapText="1"/>
    </xf>
    <xf numFmtId="166" fontId="75" fillId="0" borderId="14" xfId="1" applyNumberFormat="1" applyFont="1" applyFill="1" applyBorder="1" applyAlignment="1">
      <alignment horizontal="center" vertical="center" wrapText="1"/>
    </xf>
    <xf numFmtId="166" fontId="75" fillId="0" borderId="4" xfId="1" applyNumberFormat="1" applyFont="1" applyFill="1" applyBorder="1" applyAlignment="1">
      <alignment horizontal="center" vertical="center" wrapText="1"/>
    </xf>
    <xf numFmtId="166" fontId="61" fillId="0" borderId="9" xfId="1" applyNumberFormat="1" applyFont="1" applyFill="1" applyBorder="1" applyAlignment="1">
      <alignment horizontal="left" vertical="top" wrapText="1"/>
    </xf>
    <xf numFmtId="166" fontId="82" fillId="0" borderId="0" xfId="1" applyNumberFormat="1" applyFont="1" applyFill="1" applyAlignment="1">
      <alignment horizontal="left" vertical="top" wrapText="1"/>
    </xf>
    <xf numFmtId="0" fontId="26" fillId="0" borderId="7" xfId="0" applyFont="1" applyFill="1" applyBorder="1" applyAlignment="1">
      <alignment horizontal="center" vertical="center" wrapText="1"/>
    </xf>
    <xf numFmtId="1" fontId="75" fillId="0" borderId="7" xfId="1" applyNumberFormat="1" applyFont="1" applyFill="1" applyBorder="1" applyAlignment="1">
      <alignment horizontal="center" vertical="center" wrapText="1"/>
    </xf>
    <xf numFmtId="166" fontId="75" fillId="0" borderId="7" xfId="1" applyNumberFormat="1" applyFont="1" applyFill="1" applyBorder="1" applyAlignment="1">
      <alignment horizontal="center" vertical="center" wrapText="1"/>
    </xf>
    <xf numFmtId="166" fontId="82" fillId="0" borderId="11" xfId="1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2" fontId="60" fillId="0" borderId="5" xfId="0" applyNumberFormat="1" applyFont="1" applyFill="1" applyBorder="1" applyAlignment="1">
      <alignment horizontal="center" vertical="top" wrapText="1"/>
    </xf>
    <xf numFmtId="0" fontId="61" fillId="0" borderId="4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vertical="center"/>
    </xf>
    <xf numFmtId="0" fontId="75" fillId="0" borderId="8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2" fontId="75" fillId="0" borderId="14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/>
    <xf numFmtId="0" fontId="15" fillId="0" borderId="7" xfId="0" applyFont="1" applyFill="1" applyBorder="1"/>
    <xf numFmtId="0" fontId="24" fillId="0" borderId="14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center" wrapText="1"/>
    </xf>
    <xf numFmtId="0" fontId="82" fillId="0" borderId="13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top"/>
    </xf>
    <xf numFmtId="166" fontId="26" fillId="0" borderId="3" xfId="0" applyNumberFormat="1" applyFont="1" applyFill="1" applyBorder="1" applyAlignment="1">
      <alignment horizontal="center" vertical="top"/>
    </xf>
    <xf numFmtId="166" fontId="26" fillId="0" borderId="5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top" wrapText="1"/>
    </xf>
    <xf numFmtId="1" fontId="40" fillId="0" borderId="5" xfId="0" applyNumberFormat="1" applyFont="1" applyFill="1" applyBorder="1" applyAlignment="1">
      <alignment horizontal="center" vertical="top" wrapText="1"/>
    </xf>
    <xf numFmtId="2" fontId="40" fillId="0" borderId="5" xfId="0" applyNumberFormat="1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center" wrapText="1"/>
    </xf>
    <xf numFmtId="2" fontId="26" fillId="0" borderId="17" xfId="0" applyNumberFormat="1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 wrapText="1"/>
    </xf>
    <xf numFmtId="2" fontId="26" fillId="0" borderId="0" xfId="0" applyNumberFormat="1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24" fillId="0" borderId="16" xfId="0" applyFont="1" applyFill="1" applyBorder="1" applyAlignment="1">
      <alignment horizontal="center" vertical="top" wrapText="1"/>
    </xf>
    <xf numFmtId="165" fontId="24" fillId="0" borderId="3" xfId="0" applyNumberFormat="1" applyFont="1" applyFill="1" applyBorder="1" applyAlignment="1">
      <alignment horizontal="center" vertical="top" wrapText="1"/>
    </xf>
    <xf numFmtId="1" fontId="26" fillId="0" borderId="13" xfId="0" applyNumberFormat="1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165" fontId="26" fillId="0" borderId="14" xfId="0" applyNumberFormat="1" applyFont="1" applyFill="1" applyBorder="1" applyAlignment="1">
      <alignment horizontal="center" vertical="top" wrapText="1"/>
    </xf>
    <xf numFmtId="165" fontId="26" fillId="0" borderId="4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center" vertical="top" wrapText="1"/>
    </xf>
    <xf numFmtId="0" fontId="79" fillId="0" borderId="0" xfId="0" applyFont="1" applyFill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top" wrapText="1"/>
    </xf>
    <xf numFmtId="0" fontId="81" fillId="0" borderId="5" xfId="0" applyFont="1" applyFill="1" applyBorder="1" applyAlignment="1">
      <alignment horizontal="center" vertical="top" wrapText="1"/>
    </xf>
    <xf numFmtId="2" fontId="81" fillId="0" borderId="5" xfId="0" applyNumberFormat="1" applyFont="1" applyFill="1" applyBorder="1" applyAlignment="1">
      <alignment horizontal="center" vertical="top" wrapText="1"/>
    </xf>
    <xf numFmtId="0" fontId="81" fillId="0" borderId="5" xfId="0" applyFont="1" applyFill="1" applyBorder="1" applyAlignment="1">
      <alignment horizontal="center" vertical="top"/>
    </xf>
    <xf numFmtId="0" fontId="76" fillId="0" borderId="5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vertical="top" wrapText="1"/>
    </xf>
    <xf numFmtId="0" fontId="40" fillId="0" borderId="11" xfId="0" applyFont="1" applyFill="1" applyBorder="1" applyAlignment="1">
      <alignment horizontal="left" vertical="center"/>
    </xf>
    <xf numFmtId="165" fontId="26" fillId="0" borderId="13" xfId="0" applyNumberFormat="1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top" wrapText="1"/>
    </xf>
    <xf numFmtId="0" fontId="60" fillId="0" borderId="14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/>
    </xf>
    <xf numFmtId="0" fontId="60" fillId="0" borderId="14" xfId="0" applyFont="1" applyFill="1" applyBorder="1" applyAlignment="1">
      <alignment horizontal="center" vertical="top" wrapText="1"/>
    </xf>
    <xf numFmtId="2" fontId="60" fillId="0" borderId="14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left"/>
    </xf>
    <xf numFmtId="0" fontId="61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/>
    </xf>
    <xf numFmtId="0" fontId="75" fillId="0" borderId="6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24" fillId="0" borderId="5" xfId="0" applyFont="1" applyFill="1" applyBorder="1"/>
    <xf numFmtId="165" fontId="40" fillId="0" borderId="5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9" fontId="40" fillId="0" borderId="14" xfId="0" applyNumberFormat="1" applyFont="1" applyFill="1" applyBorder="1" applyAlignment="1">
      <alignment horizontal="center" vertical="top" wrapText="1"/>
    </xf>
    <xf numFmtId="1" fontId="24" fillId="0" borderId="5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top"/>
    </xf>
    <xf numFmtId="49" fontId="40" fillId="0" borderId="5" xfId="0" applyNumberFormat="1" applyFont="1" applyFill="1" applyBorder="1" applyAlignment="1">
      <alignment horizontal="center" vertical="top" wrapText="1"/>
    </xf>
    <xf numFmtId="168" fontId="24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89" fillId="0" borderId="0" xfId="0" applyFont="1" applyFill="1"/>
    <xf numFmtId="0" fontId="40" fillId="0" borderId="4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1" fontId="24" fillId="0" borderId="3" xfId="1" applyNumberFormat="1" applyFont="1" applyFill="1" applyBorder="1" applyAlignment="1">
      <alignment horizontal="center" vertical="top" wrapText="1"/>
    </xf>
    <xf numFmtId="166" fontId="24" fillId="0" borderId="3" xfId="1" applyNumberFormat="1" applyFont="1" applyFill="1" applyBorder="1" applyAlignment="1">
      <alignment horizontal="center" vertical="top" wrapText="1"/>
    </xf>
    <xf numFmtId="165" fontId="24" fillId="0" borderId="12" xfId="0" applyNumberFormat="1" applyFont="1" applyFill="1" applyBorder="1" applyAlignment="1">
      <alignment horizontal="center" vertical="top" wrapText="1"/>
    </xf>
    <xf numFmtId="165" fontId="24" fillId="0" borderId="9" xfId="0" applyNumberFormat="1" applyFont="1" applyFill="1" applyBorder="1" applyAlignment="1">
      <alignment horizontal="center" vertical="top"/>
    </xf>
    <xf numFmtId="0" fontId="18" fillId="0" borderId="8" xfId="0" applyFont="1" applyFill="1" applyBorder="1" applyAlignment="1">
      <alignment vertical="top" wrapText="1"/>
    </xf>
    <xf numFmtId="1" fontId="26" fillId="0" borderId="14" xfId="1" applyNumberFormat="1" applyFont="1" applyFill="1" applyBorder="1" applyAlignment="1">
      <alignment horizontal="center" vertical="center" wrapText="1"/>
    </xf>
    <xf numFmtId="166" fontId="26" fillId="0" borderId="14" xfId="1" applyNumberFormat="1" applyFont="1" applyFill="1" applyBorder="1" applyAlignment="1">
      <alignment horizontal="center" vertical="top" wrapText="1"/>
    </xf>
    <xf numFmtId="166" fontId="26" fillId="0" borderId="14" xfId="1" applyNumberFormat="1" applyFont="1" applyFill="1" applyBorder="1" applyAlignment="1">
      <alignment horizontal="center" vertical="center" wrapText="1"/>
    </xf>
    <xf numFmtId="165" fontId="26" fillId="0" borderId="14" xfId="0" applyNumberFormat="1" applyFont="1" applyFill="1" applyBorder="1" applyAlignment="1">
      <alignment horizontal="center" vertical="center" wrapText="1"/>
    </xf>
    <xf numFmtId="167" fontId="24" fillId="0" borderId="3" xfId="0" applyNumberFormat="1" applyFont="1" applyFill="1" applyBorder="1" applyAlignment="1">
      <alignment horizontal="center" vertical="top" wrapText="1"/>
    </xf>
    <xf numFmtId="167" fontId="24" fillId="0" borderId="3" xfId="0" applyNumberFormat="1" applyFont="1" applyFill="1" applyBorder="1" applyAlignment="1">
      <alignment horizontal="center" vertical="top"/>
    </xf>
    <xf numFmtId="0" fontId="18" fillId="0" borderId="13" xfId="0" applyFont="1" applyFill="1" applyBorder="1" applyAlignment="1">
      <alignment vertical="top" wrapText="1"/>
    </xf>
    <xf numFmtId="167" fontId="26" fillId="0" borderId="3" xfId="0" applyNumberFormat="1" applyFont="1" applyFill="1" applyBorder="1" applyAlignment="1">
      <alignment horizontal="center" vertical="center" wrapText="1"/>
    </xf>
    <xf numFmtId="167" fontId="26" fillId="0" borderId="3" xfId="0" applyNumberFormat="1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top"/>
    </xf>
    <xf numFmtId="0" fontId="21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166" fontId="60" fillId="0" borderId="9" xfId="1" applyNumberFormat="1" applyFont="1" applyFill="1" applyBorder="1" applyAlignment="1">
      <alignment horizontal="left" vertical="top" wrapText="1"/>
    </xf>
    <xf numFmtId="166" fontId="40" fillId="0" borderId="0" xfId="1" applyNumberFormat="1" applyFont="1" applyFill="1" applyAlignment="1">
      <alignment horizontal="center" vertical="top" wrapText="1"/>
    </xf>
    <xf numFmtId="1" fontId="61" fillId="0" borderId="0" xfId="1" applyNumberFormat="1" applyFont="1" applyFill="1" applyAlignment="1">
      <alignment horizontal="center" vertical="top" wrapText="1"/>
    </xf>
    <xf numFmtId="166" fontId="61" fillId="0" borderId="0" xfId="1" applyNumberFormat="1" applyFont="1" applyFill="1" applyAlignment="1">
      <alignment horizontal="center" vertical="top" wrapText="1"/>
    </xf>
    <xf numFmtId="1" fontId="61" fillId="0" borderId="6" xfId="1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/>
    </xf>
    <xf numFmtId="0" fontId="40" fillId="0" borderId="9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6" xfId="0" applyFont="1" applyFill="1" applyBorder="1" applyAlignment="1">
      <alignment horizontal="center"/>
    </xf>
    <xf numFmtId="166" fontId="61" fillId="0" borderId="14" xfId="1" applyNumberFormat="1" applyFont="1" applyFill="1" applyBorder="1" applyAlignment="1">
      <alignment horizontal="center" vertical="top" wrapText="1"/>
    </xf>
    <xf numFmtId="166" fontId="60" fillId="0" borderId="11" xfId="1" applyNumberFormat="1" applyFont="1" applyFill="1" applyBorder="1" applyAlignment="1">
      <alignment horizontal="left" vertical="top" wrapText="1"/>
    </xf>
    <xf numFmtId="166" fontId="26" fillId="0" borderId="13" xfId="1" applyNumberFormat="1" applyFont="1" applyFill="1" applyBorder="1" applyAlignment="1">
      <alignment horizontal="center" vertical="top" wrapText="1"/>
    </xf>
    <xf numFmtId="166" fontId="82" fillId="0" borderId="0" xfId="1" applyNumberFormat="1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40" fillId="0" borderId="11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6" xfId="0" applyFont="1" applyFill="1" applyBorder="1" applyAlignment="1">
      <alignment vertical="center"/>
    </xf>
    <xf numFmtId="168" fontId="24" fillId="0" borderId="5" xfId="0" applyNumberFormat="1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left" vertical="center" wrapText="1"/>
    </xf>
    <xf numFmtId="1" fontId="26" fillId="0" borderId="12" xfId="0" applyNumberFormat="1" applyFont="1" applyFill="1" applyBorder="1" applyAlignment="1">
      <alignment horizontal="center" vertical="center" wrapText="1"/>
    </xf>
    <xf numFmtId="166" fontId="26" fillId="0" borderId="14" xfId="0" applyNumberFormat="1" applyFont="1" applyFill="1" applyBorder="1" applyAlignment="1">
      <alignment horizontal="center" vertical="center" wrapText="1"/>
    </xf>
    <xf numFmtId="166" fontId="26" fillId="0" borderId="14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top" wrapText="1"/>
    </xf>
    <xf numFmtId="1" fontId="26" fillId="0" borderId="7" xfId="0" applyNumberFormat="1" applyFont="1" applyFill="1" applyBorder="1" applyAlignment="1">
      <alignment horizontal="center" vertical="center" wrapText="1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0" borderId="7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top"/>
    </xf>
    <xf numFmtId="0" fontId="40" fillId="0" borderId="12" xfId="0" applyFont="1" applyFill="1" applyBorder="1" applyAlignment="1">
      <alignment horizontal="center" vertical="top" wrapText="1"/>
    </xf>
    <xf numFmtId="165" fontId="24" fillId="0" borderId="3" xfId="0" applyNumberFormat="1" applyFont="1" applyFill="1" applyBorder="1" applyAlignment="1">
      <alignment horizontal="center" vertical="top"/>
    </xf>
    <xf numFmtId="1" fontId="24" fillId="0" borderId="3" xfId="0" applyNumberFormat="1" applyFont="1" applyFill="1" applyBorder="1" applyAlignment="1">
      <alignment horizontal="center" vertical="top"/>
    </xf>
    <xf numFmtId="1" fontId="40" fillId="0" borderId="8" xfId="0" applyNumberFormat="1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1" fontId="40" fillId="0" borderId="14" xfId="0" applyNumberFormat="1" applyFont="1" applyFill="1" applyBorder="1" applyAlignment="1">
      <alignment horizontal="center" vertical="center" wrapText="1"/>
    </xf>
    <xf numFmtId="165" fontId="40" fillId="0" borderId="1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18" fillId="0" borderId="5" xfId="0" applyFont="1" applyFill="1" applyBorder="1" applyAlignment="1">
      <alignment vertical="top" wrapText="1"/>
    </xf>
    <xf numFmtId="165" fontId="12" fillId="0" borderId="0" xfId="0" applyNumberFormat="1" applyFont="1" applyFill="1" applyAlignment="1">
      <alignment horizontal="center" vertical="top" wrapText="1"/>
    </xf>
    <xf numFmtId="165" fontId="12" fillId="0" borderId="0" xfId="0" applyNumberFormat="1" applyFont="1" applyFill="1" applyAlignment="1">
      <alignment horizontal="center"/>
    </xf>
    <xf numFmtId="0" fontId="61" fillId="0" borderId="5" xfId="0" applyFont="1" applyFill="1" applyBorder="1" applyAlignment="1">
      <alignment horizontal="center" vertical="center"/>
    </xf>
    <xf numFmtId="2" fontId="24" fillId="0" borderId="5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top"/>
    </xf>
    <xf numFmtId="0" fontId="41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2" fontId="24" fillId="0" borderId="3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0" fontId="24" fillId="0" borderId="5" xfId="0" applyFont="1" applyFill="1" applyBorder="1" applyAlignment="1">
      <alignment vertical="top" wrapText="1"/>
    </xf>
    <xf numFmtId="2" fontId="24" fillId="0" borderId="14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 wrapText="1"/>
    </xf>
    <xf numFmtId="0" fontId="60" fillId="0" borderId="12" xfId="0" applyFont="1" applyFill="1" applyBorder="1" applyAlignment="1">
      <alignment horizontal="center" vertical="top"/>
    </xf>
    <xf numFmtId="2" fontId="24" fillId="0" borderId="14" xfId="0" applyNumberFormat="1" applyFont="1" applyFill="1" applyBorder="1" applyAlignment="1">
      <alignment horizontal="center" vertical="top"/>
    </xf>
    <xf numFmtId="1" fontId="26" fillId="0" borderId="6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165" fontId="13" fillId="0" borderId="7" xfId="0" applyNumberFormat="1" applyFont="1" applyFill="1" applyBorder="1" applyAlignment="1">
      <alignment horizontal="center" vertical="top" wrapText="1"/>
    </xf>
    <xf numFmtId="165" fontId="13" fillId="0" borderId="7" xfId="0" applyNumberFormat="1" applyFont="1" applyFill="1" applyBorder="1" applyAlignment="1">
      <alignment horizontal="center"/>
    </xf>
    <xf numFmtId="0" fontId="51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51" fillId="0" borderId="2" xfId="0" applyFont="1" applyFill="1" applyBorder="1" applyAlignment="1">
      <alignment horizontal="left" vertical="top" wrapText="1"/>
    </xf>
    <xf numFmtId="0" fontId="48" fillId="0" borderId="5" xfId="0" applyFont="1" applyFill="1" applyBorder="1" applyAlignment="1">
      <alignment horizontal="left" vertical="top" wrapText="1"/>
    </xf>
    <xf numFmtId="0" fontId="40" fillId="0" borderId="9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1" fontId="40" fillId="0" borderId="0" xfId="0" applyNumberFormat="1" applyFont="1" applyFill="1" applyAlignment="1">
      <alignment horizontal="center" vertical="top" wrapText="1"/>
    </xf>
    <xf numFmtId="0" fontId="40" fillId="0" borderId="0" xfId="0" applyFont="1" applyFill="1" applyAlignment="1">
      <alignment horizontal="center" vertical="top"/>
    </xf>
    <xf numFmtId="165" fontId="40" fillId="0" borderId="0" xfId="0" applyNumberFormat="1" applyFont="1" applyFill="1" applyAlignment="1">
      <alignment horizontal="center" vertical="top"/>
    </xf>
    <xf numFmtId="0" fontId="40" fillId="0" borderId="6" xfId="0" applyFont="1" applyFill="1" applyBorder="1" applyAlignment="1">
      <alignment horizontal="center" vertical="top"/>
    </xf>
    <xf numFmtId="0" fontId="48" fillId="0" borderId="0" xfId="0" applyFont="1" applyFill="1" applyAlignment="1">
      <alignment horizontal="left" vertical="top" wrapText="1"/>
    </xf>
    <xf numFmtId="165" fontId="13" fillId="0" borderId="2" xfId="0" applyNumberFormat="1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>
      <alignment horizontal="center"/>
    </xf>
    <xf numFmtId="166" fontId="26" fillId="0" borderId="13" xfId="1" applyNumberFormat="1" applyFont="1" applyFill="1" applyBorder="1" applyAlignment="1">
      <alignment horizontal="center" vertical="center" wrapText="1"/>
    </xf>
    <xf numFmtId="166" fontId="26" fillId="0" borderId="5" xfId="1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5" fillId="0" borderId="5" xfId="0" applyFont="1" applyFill="1" applyBorder="1"/>
    <xf numFmtId="1" fontId="26" fillId="0" borderId="13" xfId="1" applyNumberFormat="1" applyFont="1" applyFill="1" applyBorder="1" applyAlignment="1">
      <alignment horizontal="center" vertical="center" wrapText="1"/>
    </xf>
    <xf numFmtId="1" fontId="26" fillId="0" borderId="5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" fontId="26" fillId="0" borderId="8" xfId="1" applyNumberFormat="1" applyFont="1" applyFill="1" applyBorder="1" applyAlignment="1">
      <alignment horizontal="center" vertical="center" wrapText="1"/>
    </xf>
    <xf numFmtId="1" fontId="40" fillId="0" borderId="14" xfId="1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top" wrapText="1"/>
    </xf>
    <xf numFmtId="0" fontId="89" fillId="0" borderId="15" xfId="0" applyFont="1" applyFill="1" applyBorder="1"/>
    <xf numFmtId="0" fontId="89" fillId="0" borderId="13" xfId="0" applyFont="1" applyFill="1" applyBorder="1"/>
    <xf numFmtId="0" fontId="41" fillId="0" borderId="12" xfId="0" applyFont="1" applyFill="1" applyBorder="1" applyAlignment="1">
      <alignment horizontal="center" vertical="top" wrapText="1"/>
    </xf>
    <xf numFmtId="1" fontId="24" fillId="0" borderId="3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/>
    </xf>
    <xf numFmtId="1" fontId="40" fillId="0" borderId="5" xfId="0" applyNumberFormat="1" applyFont="1" applyFill="1" applyBorder="1" applyAlignment="1">
      <alignment horizontal="center" vertical="center" wrapText="1"/>
    </xf>
    <xf numFmtId="1" fontId="26" fillId="0" borderId="0" xfId="1" applyNumberFormat="1" applyFont="1" applyFill="1" applyAlignment="1">
      <alignment horizontal="center" vertical="top" wrapText="1"/>
    </xf>
    <xf numFmtId="1" fontId="40" fillId="0" borderId="0" xfId="1" applyNumberFormat="1" applyFont="1" applyFill="1" applyAlignment="1">
      <alignment horizontal="center" vertical="top" wrapText="1"/>
    </xf>
    <xf numFmtId="166" fontId="26" fillId="0" borderId="0" xfId="1" applyNumberFormat="1" applyFont="1" applyFill="1" applyAlignment="1">
      <alignment horizontal="center" vertical="top" wrapText="1"/>
    </xf>
    <xf numFmtId="165" fontId="26" fillId="0" borderId="0" xfId="0" applyNumberFormat="1" applyFont="1" applyFill="1" applyAlignment="1">
      <alignment horizontal="center" vertical="top"/>
    </xf>
    <xf numFmtId="0" fontId="26" fillId="0" borderId="6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top" wrapText="1"/>
    </xf>
    <xf numFmtId="0" fontId="40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0" fontId="40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45" fillId="0" borderId="14" xfId="0" applyFont="1" applyFill="1" applyBorder="1" applyAlignment="1">
      <alignment horizontal="center" vertical="top" wrapText="1"/>
    </xf>
    <xf numFmtId="0" fontId="75" fillId="0" borderId="13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65" fontId="24" fillId="0" borderId="11" xfId="0" applyNumberFormat="1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vertical="center" wrapText="1"/>
    </xf>
    <xf numFmtId="165" fontId="26" fillId="0" borderId="0" xfId="0" applyNumberFormat="1" applyFont="1" applyFill="1" applyAlignment="1">
      <alignment horizontal="center" vertical="center" wrapText="1"/>
    </xf>
    <xf numFmtId="165" fontId="26" fillId="0" borderId="0" xfId="0" applyNumberFormat="1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21" fillId="0" borderId="11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2" fillId="0" borderId="6" xfId="0" applyFont="1" applyFill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165" fontId="26" fillId="0" borderId="11" xfId="0" applyNumberFormat="1" applyFont="1" applyFill="1" applyBorder="1" applyAlignment="1">
      <alignment horizontal="center" vertical="top"/>
    </xf>
    <xf numFmtId="165" fontId="26" fillId="0" borderId="13" xfId="0" applyNumberFormat="1" applyFont="1" applyFill="1" applyBorder="1" applyAlignment="1">
      <alignment horizontal="center" vertical="top"/>
    </xf>
    <xf numFmtId="0" fontId="40" fillId="0" borderId="9" xfId="0" applyFont="1" applyFill="1" applyBorder="1"/>
    <xf numFmtId="0" fontId="21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40" fillId="0" borderId="1" xfId="0" applyFont="1" applyFill="1" applyBorder="1"/>
    <xf numFmtId="0" fontId="32" fillId="0" borderId="2" xfId="0" applyFont="1" applyFill="1" applyBorder="1"/>
    <xf numFmtId="0" fontId="26" fillId="0" borderId="10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vertical="top" wrapText="1"/>
    </xf>
    <xf numFmtId="0" fontId="18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center" vertical="top" wrapText="1"/>
    </xf>
    <xf numFmtId="165" fontId="18" fillId="0" borderId="7" xfId="0" applyNumberFormat="1" applyFont="1" applyFill="1" applyBorder="1" applyAlignment="1">
      <alignment horizontal="center" vertical="top" wrapText="1"/>
    </xf>
    <xf numFmtId="165" fontId="18" fillId="0" borderId="7" xfId="0" applyNumberFormat="1" applyFont="1" applyFill="1" applyBorder="1" applyAlignment="1">
      <alignment horizontal="center"/>
    </xf>
    <xf numFmtId="0" fontId="32" fillId="0" borderId="0" xfId="0" applyFont="1" applyFill="1"/>
    <xf numFmtId="0" fontId="18" fillId="0" borderId="0" xfId="0" applyFont="1" applyFill="1" applyAlignment="1">
      <alignment horizontal="center" vertical="top" wrapText="1"/>
    </xf>
    <xf numFmtId="0" fontId="32" fillId="0" borderId="0" xfId="0" applyFont="1" applyFill="1"/>
    <xf numFmtId="2" fontId="60" fillId="0" borderId="5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/>
    </xf>
    <xf numFmtId="0" fontId="61" fillId="0" borderId="11" xfId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24" fillId="0" borderId="4" xfId="0" applyFont="1" applyFill="1" applyBorder="1" applyAlignment="1">
      <alignment vertical="top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wrapText="1"/>
    </xf>
    <xf numFmtId="0" fontId="26" fillId="0" borderId="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top" wrapText="1"/>
    </xf>
    <xf numFmtId="0" fontId="60" fillId="0" borderId="3" xfId="0" applyFont="1" applyFill="1" applyBorder="1" applyAlignment="1">
      <alignment horizontal="center" vertical="top" wrapText="1"/>
    </xf>
    <xf numFmtId="2" fontId="60" fillId="0" borderId="14" xfId="0" applyNumberFormat="1" applyFont="1" applyFill="1" applyBorder="1" applyAlignment="1">
      <alignment horizontal="center" vertical="top"/>
    </xf>
    <xf numFmtId="0" fontId="75" fillId="0" borderId="14" xfId="0" applyFont="1" applyFill="1" applyBorder="1" applyAlignment="1">
      <alignment horizontal="center" vertical="center"/>
    </xf>
    <xf numFmtId="2" fontId="75" fillId="0" borderId="1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66" fontId="75" fillId="0" borderId="13" xfId="1" applyNumberFormat="1" applyFont="1" applyFill="1" applyBorder="1" applyAlignment="1">
      <alignment horizontal="center" vertical="center" wrapText="1"/>
    </xf>
    <xf numFmtId="0" fontId="24" fillId="0" borderId="14" xfId="1" applyFont="1" applyFill="1" applyBorder="1" applyAlignment="1">
      <alignment horizontal="center" vertical="top" wrapText="1"/>
    </xf>
    <xf numFmtId="166" fontId="24" fillId="0" borderId="14" xfId="0" applyNumberFormat="1" applyFont="1" applyFill="1" applyBorder="1" applyAlignment="1">
      <alignment horizontal="center" vertical="top" wrapText="1"/>
    </xf>
    <xf numFmtId="0" fontId="40" fillId="0" borderId="11" xfId="1" applyFont="1" applyFill="1" applyBorder="1" applyAlignment="1">
      <alignment horizontal="left" vertical="top" wrapText="1"/>
    </xf>
    <xf numFmtId="0" fontId="18" fillId="0" borderId="13" xfId="1" applyFont="1" applyFill="1" applyBorder="1" applyAlignment="1">
      <alignment horizontal="left" vertical="top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75" fillId="0" borderId="5" xfId="0" applyNumberFormat="1" applyFont="1" applyFill="1" applyBorder="1" applyAlignment="1">
      <alignment horizontal="center" vertical="center" wrapText="1"/>
    </xf>
    <xf numFmtId="165" fontId="80" fillId="0" borderId="5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left"/>
    </xf>
    <xf numFmtId="0" fontId="40" fillId="0" borderId="3" xfId="0" applyFont="1" applyFill="1" applyBorder="1" applyAlignment="1">
      <alignment horizontal="center" vertical="center" wrapText="1"/>
    </xf>
    <xf numFmtId="165" fontId="81" fillId="0" borderId="5" xfId="0" applyNumberFormat="1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26" fillId="0" borderId="9" xfId="0" applyNumberFormat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165" fontId="26" fillId="0" borderId="5" xfId="0" applyNumberFormat="1" applyFont="1" applyFill="1" applyBorder="1" applyAlignment="1">
      <alignment horizontal="center"/>
    </xf>
    <xf numFmtId="0" fontId="63" fillId="0" borderId="9" xfId="0" applyFont="1" applyFill="1" applyBorder="1"/>
    <xf numFmtId="0" fontId="74" fillId="0" borderId="6" xfId="0" applyFont="1" applyFill="1" applyBorder="1" applyAlignment="1">
      <alignment horizontal="center"/>
    </xf>
    <xf numFmtId="0" fontId="73" fillId="0" borderId="0" xfId="0" applyFont="1" applyFill="1"/>
    <xf numFmtId="1" fontId="26" fillId="0" borderId="17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horizontal="center" vertical="top" wrapText="1"/>
    </xf>
    <xf numFmtId="1" fontId="26" fillId="0" borderId="3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15" fillId="0" borderId="2" xfId="0" applyFont="1" applyFill="1" applyBorder="1"/>
    <xf numFmtId="0" fontId="21" fillId="0" borderId="2" xfId="0" applyFont="1" applyFill="1" applyBorder="1"/>
    <xf numFmtId="1" fontId="26" fillId="0" borderId="13" xfId="1" applyNumberFormat="1" applyFont="1" applyFill="1" applyBorder="1" applyAlignment="1">
      <alignment horizontal="center" vertical="top" wrapText="1"/>
    </xf>
    <xf numFmtId="2" fontId="26" fillId="0" borderId="5" xfId="0" applyNumberFormat="1" applyFont="1" applyFill="1" applyBorder="1" applyAlignment="1">
      <alignment horizontal="center" vertical="top"/>
    </xf>
    <xf numFmtId="3" fontId="26" fillId="0" borderId="5" xfId="0" applyNumberFormat="1" applyFont="1" applyFill="1" applyBorder="1" applyAlignment="1">
      <alignment horizontal="center" vertical="top"/>
    </xf>
    <xf numFmtId="166" fontId="24" fillId="0" borderId="14" xfId="1" applyNumberFormat="1" applyFont="1" applyFill="1" applyBorder="1" applyAlignment="1">
      <alignment horizontal="center" vertical="top" wrapText="1"/>
    </xf>
    <xf numFmtId="0" fontId="26" fillId="0" borderId="13" xfId="1" applyFont="1" applyFill="1" applyBorder="1" applyAlignment="1">
      <alignment horizontal="center" vertical="top" wrapText="1"/>
    </xf>
    <xf numFmtId="0" fontId="75" fillId="0" borderId="5" xfId="1" applyFont="1" applyFill="1" applyBorder="1" applyAlignment="1">
      <alignment horizontal="center" vertical="top" wrapText="1"/>
    </xf>
    <xf numFmtId="0" fontId="60" fillId="0" borderId="33" xfId="0" applyFont="1" applyFill="1" applyBorder="1" applyAlignment="1">
      <alignment horizontal="center" vertical="top" wrapText="1"/>
    </xf>
    <xf numFmtId="166" fontId="60" fillId="0" borderId="33" xfId="0" applyNumberFormat="1" applyFont="1" applyFill="1" applyBorder="1" applyAlignment="1">
      <alignment horizontal="center" vertical="top" wrapText="1"/>
    </xf>
    <xf numFmtId="0" fontId="60" fillId="0" borderId="5" xfId="0" applyFont="1" applyFill="1" applyBorder="1" applyAlignment="1">
      <alignment horizontal="left" vertical="top" wrapText="1"/>
    </xf>
    <xf numFmtId="0" fontId="60" fillId="0" borderId="32" xfId="0" applyFont="1" applyFill="1" applyBorder="1" applyAlignment="1">
      <alignment horizontal="center" vertical="top" wrapText="1"/>
    </xf>
    <xf numFmtId="166" fontId="60" fillId="0" borderId="32" xfId="0" applyNumberFormat="1" applyFont="1" applyFill="1" applyBorder="1" applyAlignment="1">
      <alignment horizontal="center" vertical="top" wrapText="1"/>
    </xf>
    <xf numFmtId="0" fontId="24" fillId="0" borderId="32" xfId="0" applyFont="1" applyFill="1" applyBorder="1" applyAlignment="1">
      <alignment horizontal="center" vertical="top" wrapText="1"/>
    </xf>
    <xf numFmtId="166" fontId="24" fillId="0" borderId="32" xfId="0" applyNumberFormat="1" applyFont="1" applyFill="1" applyBorder="1" applyAlignment="1">
      <alignment horizontal="center" vertical="top" wrapText="1"/>
    </xf>
    <xf numFmtId="0" fontId="62" fillId="0" borderId="11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40" fillId="0" borderId="1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2" fontId="24" fillId="0" borderId="14" xfId="0" applyNumberFormat="1" applyFont="1" applyFill="1" applyBorder="1" applyAlignment="1">
      <alignment horizontal="left" vertical="top" wrapText="1"/>
    </xf>
    <xf numFmtId="2" fontId="24" fillId="0" borderId="12" xfId="0" applyNumberFormat="1" applyFont="1" applyFill="1" applyBorder="1" applyAlignment="1">
      <alignment horizontal="left" vertical="top" wrapText="1"/>
    </xf>
    <xf numFmtId="0" fontId="40" fillId="0" borderId="5" xfId="0" applyFont="1" applyFill="1" applyBorder="1" applyAlignment="1">
      <alignment horizontal="center" vertical="top"/>
    </xf>
    <xf numFmtId="2" fontId="24" fillId="0" borderId="3" xfId="0" applyNumberFormat="1" applyFont="1" applyFill="1" applyBorder="1" applyAlignment="1">
      <alignment horizontal="left" vertical="top" wrapText="1"/>
    </xf>
    <xf numFmtId="1" fontId="26" fillId="0" borderId="13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/>
    </xf>
    <xf numFmtId="0" fontId="40" fillId="0" borderId="5" xfId="0" applyFont="1" applyFill="1" applyBorder="1"/>
    <xf numFmtId="0" fontId="84" fillId="0" borderId="5" xfId="0" applyFont="1" applyFill="1" applyBorder="1" applyAlignment="1">
      <alignment horizontal="left" vertical="top" wrapText="1"/>
    </xf>
    <xf numFmtId="166" fontId="13" fillId="0" borderId="0" xfId="0" applyNumberFormat="1" applyFont="1" applyFill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/>
    </xf>
    <xf numFmtId="166" fontId="60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/>
    <xf numFmtId="165" fontId="24" fillId="0" borderId="5" xfId="2" applyNumberFormat="1" applyFont="1" applyFill="1" applyBorder="1" applyAlignment="1">
      <alignment horizontal="center" vertical="top" wrapText="1"/>
    </xf>
    <xf numFmtId="165" fontId="24" fillId="0" borderId="5" xfId="2" applyNumberFormat="1" applyFont="1" applyFill="1" applyBorder="1" applyAlignment="1">
      <alignment horizontal="center" vertical="top"/>
    </xf>
    <xf numFmtId="165" fontId="24" fillId="0" borderId="5" xfId="1" applyNumberFormat="1" applyFont="1" applyFill="1" applyBorder="1" applyAlignment="1">
      <alignment horizontal="center" vertical="top" wrapText="1"/>
    </xf>
    <xf numFmtId="165" fontId="24" fillId="0" borderId="11" xfId="1" applyNumberFormat="1" applyFont="1" applyFill="1" applyBorder="1" applyAlignment="1">
      <alignment horizontal="center" vertical="top"/>
    </xf>
    <xf numFmtId="0" fontId="24" fillId="0" borderId="5" xfId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top" wrapText="1"/>
    </xf>
    <xf numFmtId="0" fontId="40" fillId="0" borderId="1" xfId="0" applyFont="1" applyFill="1" applyBorder="1" applyAlignment="1">
      <alignment horizontal="center" vertical="top" wrapText="1"/>
    </xf>
    <xf numFmtId="0" fontId="40" fillId="0" borderId="9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horizontal="center" vertical="top" wrapText="1"/>
    </xf>
    <xf numFmtId="165" fontId="75" fillId="0" borderId="5" xfId="0" applyNumberFormat="1" applyFont="1" applyFill="1" applyBorder="1" applyAlignment="1">
      <alignment horizontal="center" vertical="center" wrapText="1"/>
    </xf>
    <xf numFmtId="165" fontId="75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top"/>
    </xf>
    <xf numFmtId="165" fontId="15" fillId="0" borderId="5" xfId="0" applyNumberFormat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1" fontId="26" fillId="0" borderId="11" xfId="0" applyNumberFormat="1" applyFont="1" applyFill="1" applyBorder="1" applyAlignment="1">
      <alignment horizontal="center" vertical="center"/>
    </xf>
    <xf numFmtId="166" fontId="25" fillId="0" borderId="0" xfId="0" applyNumberFormat="1" applyFont="1" applyFill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 vertical="top" wrapText="1"/>
    </xf>
    <xf numFmtId="0" fontId="24" fillId="0" borderId="29" xfId="0" applyFont="1" applyFill="1" applyBorder="1" applyAlignment="1">
      <alignment horizontal="center" vertical="top" wrapText="1"/>
    </xf>
    <xf numFmtId="1" fontId="24" fillId="0" borderId="14" xfId="0" applyNumberFormat="1" applyFont="1" applyFill="1" applyBorder="1" applyAlignment="1">
      <alignment horizontal="center" vertical="top" wrapText="1"/>
    </xf>
    <xf numFmtId="2" fontId="24" fillId="0" borderId="14" xfId="0" applyNumberFormat="1" applyFont="1" applyFill="1" applyBorder="1" applyAlignment="1">
      <alignment horizontal="center" vertical="top" wrapText="1"/>
    </xf>
    <xf numFmtId="166" fontId="24" fillId="0" borderId="30" xfId="0" applyNumberFormat="1" applyFont="1" applyFill="1" applyBorder="1" applyAlignment="1">
      <alignment horizontal="center" vertical="top" wrapText="1"/>
    </xf>
    <xf numFmtId="166" fontId="24" fillId="0" borderId="29" xfId="0" applyNumberFormat="1" applyFont="1" applyFill="1" applyBorder="1" applyAlignment="1">
      <alignment horizontal="center" vertical="top" wrapText="1"/>
    </xf>
    <xf numFmtId="166" fontId="24" fillId="0" borderId="14" xfId="0" applyNumberFormat="1" applyFont="1" applyFill="1" applyBorder="1" applyAlignment="1">
      <alignment horizontal="center" vertical="top"/>
    </xf>
    <xf numFmtId="0" fontId="24" fillId="0" borderId="31" xfId="0" applyFont="1" applyFill="1" applyBorder="1" applyAlignment="1">
      <alignment horizontal="center" vertical="top" wrapText="1"/>
    </xf>
    <xf numFmtId="0" fontId="24" fillId="0" borderId="26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166" fontId="24" fillId="0" borderId="26" xfId="0" applyNumberFormat="1" applyFont="1" applyFill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top" wrapText="1"/>
    </xf>
    <xf numFmtId="166" fontId="24" fillId="0" borderId="1" xfId="0" applyNumberFormat="1" applyFont="1" applyFill="1" applyBorder="1" applyAlignment="1">
      <alignment horizontal="center" vertical="top"/>
    </xf>
    <xf numFmtId="166" fontId="26" fillId="0" borderId="17" xfId="0" applyNumberFormat="1" applyFont="1" applyFill="1" applyBorder="1" applyAlignment="1">
      <alignment horizontal="center" vertical="center" wrapText="1"/>
    </xf>
    <xf numFmtId="166" fontId="26" fillId="0" borderId="15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top" wrapText="1"/>
    </xf>
    <xf numFmtId="165" fontId="24" fillId="0" borderId="10" xfId="0" applyNumberFormat="1" applyFont="1" applyFill="1" applyBorder="1" applyAlignment="1">
      <alignment horizontal="center" vertical="top" wrapText="1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6" fillId="0" borderId="9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top" wrapText="1"/>
    </xf>
    <xf numFmtId="0" fontId="18" fillId="0" borderId="13" xfId="0" applyFont="1" applyFill="1" applyBorder="1" applyAlignment="1">
      <alignment vertical="top" wrapText="1"/>
    </xf>
    <xf numFmtId="165" fontId="12" fillId="0" borderId="5" xfId="0" applyNumberFormat="1" applyFont="1" applyFill="1" applyBorder="1" applyAlignment="1">
      <alignment horizontal="center" vertical="top" wrapText="1"/>
    </xf>
    <xf numFmtId="165" fontId="12" fillId="0" borderId="5" xfId="0" applyNumberFormat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48" fillId="0" borderId="11" xfId="0" applyFont="1" applyFill="1" applyBorder="1" applyAlignment="1">
      <alignment horizontal="center" vertical="top"/>
    </xf>
    <xf numFmtId="0" fontId="61" fillId="0" borderId="1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6" fontId="26" fillId="0" borderId="9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top" wrapText="1"/>
    </xf>
    <xf numFmtId="168" fontId="60" fillId="0" borderId="1" xfId="0" applyNumberFormat="1" applyFont="1" applyFill="1" applyBorder="1" applyAlignment="1">
      <alignment horizontal="center" vertical="top" wrapText="1"/>
    </xf>
    <xf numFmtId="168" fontId="75" fillId="0" borderId="1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top" wrapText="1"/>
    </xf>
    <xf numFmtId="165" fontId="80" fillId="0" borderId="14" xfId="0" applyNumberFormat="1" applyFont="1" applyFill="1" applyBorder="1" applyAlignment="1">
      <alignment horizontal="center" vertical="top" wrapText="1"/>
    </xf>
    <xf numFmtId="165" fontId="80" fillId="0" borderId="14" xfId="0" applyNumberFormat="1" applyFont="1" applyFill="1" applyBorder="1" applyAlignment="1">
      <alignment horizontal="center" vertical="top"/>
    </xf>
    <xf numFmtId="0" fontId="80" fillId="0" borderId="14" xfId="0" applyFont="1" applyFill="1" applyBorder="1" applyAlignment="1">
      <alignment horizontal="center" vertical="top"/>
    </xf>
    <xf numFmtId="165" fontId="80" fillId="0" borderId="5" xfId="0" applyNumberFormat="1" applyFont="1" applyFill="1" applyBorder="1" applyAlignment="1">
      <alignment horizontal="center" vertical="top"/>
    </xf>
    <xf numFmtId="0" fontId="80" fillId="0" borderId="5" xfId="0" applyFont="1" applyFill="1" applyBorder="1" applyAlignment="1">
      <alignment horizontal="center" vertical="top"/>
    </xf>
    <xf numFmtId="0" fontId="24" fillId="0" borderId="9" xfId="0" applyFont="1" applyFill="1" applyBorder="1" applyAlignment="1">
      <alignment horizontal="left" vertical="top" wrapText="1" indent="1"/>
    </xf>
    <xf numFmtId="0" fontId="82" fillId="0" borderId="13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 wrapText="1"/>
    </xf>
    <xf numFmtId="168" fontId="26" fillId="0" borderId="5" xfId="0" applyNumberFormat="1" applyFont="1" applyFill="1" applyBorder="1" applyAlignment="1">
      <alignment horizontal="center" vertical="center" wrapText="1"/>
    </xf>
    <xf numFmtId="0" fontId="60" fillId="0" borderId="5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18" fillId="0" borderId="1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58" fillId="0" borderId="1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 wrapText="1"/>
    </xf>
    <xf numFmtId="168" fontId="24" fillId="0" borderId="3" xfId="0" applyNumberFormat="1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40" fillId="0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" fontId="26" fillId="0" borderId="0" xfId="0" applyNumberFormat="1" applyFont="1" applyFill="1" applyAlignment="1">
      <alignment horizontal="center" vertical="center" wrapText="1"/>
    </xf>
    <xf numFmtId="1" fontId="24" fillId="0" borderId="0" xfId="0" applyNumberFormat="1" applyFont="1" applyFill="1" applyAlignment="1">
      <alignment horizontal="center" vertical="top" wrapText="1"/>
    </xf>
    <xf numFmtId="168" fontId="26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top" wrapText="1"/>
    </xf>
    <xf numFmtId="0" fontId="58" fillId="0" borderId="3" xfId="0" applyFont="1" applyFill="1" applyBorder="1" applyAlignment="1">
      <alignment horizontal="center" vertical="top" wrapText="1"/>
    </xf>
    <xf numFmtId="0" fontId="58" fillId="0" borderId="5" xfId="0" applyFont="1" applyFill="1" applyBorder="1" applyAlignment="1">
      <alignment horizontal="center" vertical="top" wrapText="1"/>
    </xf>
    <xf numFmtId="166" fontId="26" fillId="0" borderId="0" xfId="0" applyNumberFormat="1" applyFont="1" applyFill="1" applyAlignment="1">
      <alignment horizontal="center" vertical="center" wrapText="1"/>
    </xf>
    <xf numFmtId="0" fontId="61" fillId="0" borderId="11" xfId="0" applyFont="1" applyFill="1" applyBorder="1" applyAlignment="1">
      <alignment vertical="center"/>
    </xf>
    <xf numFmtId="0" fontId="82" fillId="0" borderId="13" xfId="0" applyFont="1" applyFill="1" applyBorder="1" applyAlignment="1">
      <alignment vertical="top"/>
    </xf>
    <xf numFmtId="0" fontId="18" fillId="0" borderId="1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166" fontId="26" fillId="0" borderId="14" xfId="0" applyNumberFormat="1" applyFont="1" applyFill="1" applyBorder="1" applyAlignment="1">
      <alignment horizontal="center" vertical="top" wrapText="1"/>
    </xf>
    <xf numFmtId="166" fontId="26" fillId="0" borderId="7" xfId="0" applyNumberFormat="1" applyFont="1" applyFill="1" applyBorder="1" applyAlignment="1">
      <alignment horizontal="center" vertical="top" wrapText="1"/>
    </xf>
    <xf numFmtId="1" fontId="18" fillId="0" borderId="0" xfId="0" applyNumberFormat="1" applyFont="1" applyFill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166" fontId="26" fillId="0" borderId="0" xfId="0" applyNumberFormat="1" applyFont="1" applyFill="1" applyAlignment="1">
      <alignment horizontal="center" vertical="top" wrapText="1"/>
    </xf>
    <xf numFmtId="0" fontId="18" fillId="0" borderId="2" xfId="0" applyFont="1" applyFill="1" applyBorder="1" applyAlignment="1">
      <alignment vertical="top" wrapText="1"/>
    </xf>
    <xf numFmtId="1" fontId="18" fillId="0" borderId="2" xfId="0" applyNumberFormat="1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166" fontId="26" fillId="0" borderId="2" xfId="0" applyNumberFormat="1" applyFont="1" applyFill="1" applyBorder="1" applyAlignment="1">
      <alignment horizontal="center" vertical="top" wrapText="1"/>
    </xf>
    <xf numFmtId="166" fontId="26" fillId="0" borderId="2" xfId="0" applyNumberFormat="1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top" wrapText="1"/>
    </xf>
    <xf numFmtId="0" fontId="81" fillId="0" borderId="3" xfId="0" applyFont="1" applyFill="1" applyBorder="1" applyAlignment="1">
      <alignment horizontal="center" vertical="top" wrapText="1"/>
    </xf>
    <xf numFmtId="0" fontId="81" fillId="0" borderId="3" xfId="0" applyFont="1" applyFill="1" applyBorder="1" applyAlignment="1">
      <alignment horizontal="center" vertical="top"/>
    </xf>
    <xf numFmtId="1" fontId="40" fillId="0" borderId="0" xfId="0" applyNumberFormat="1" applyFont="1" applyFill="1" applyAlignment="1">
      <alignment horizontal="center" vertical="center" wrapText="1"/>
    </xf>
    <xf numFmtId="0" fontId="76" fillId="0" borderId="0" xfId="0" applyFont="1" applyFill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168" fontId="60" fillId="0" borderId="5" xfId="0" applyNumberFormat="1" applyFont="1" applyFill="1" applyBorder="1" applyAlignment="1">
      <alignment horizontal="center" vertical="top"/>
    </xf>
    <xf numFmtId="168" fontId="60" fillId="0" borderId="5" xfId="0" applyNumberFormat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 wrapText="1"/>
    </xf>
    <xf numFmtId="168" fontId="75" fillId="0" borderId="5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top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left" vertical="top" wrapText="1"/>
    </xf>
    <xf numFmtId="0" fontId="60" fillId="0" borderId="1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8" fillId="0" borderId="2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top"/>
    </xf>
    <xf numFmtId="0" fontId="40" fillId="0" borderId="11" xfId="0" applyFont="1" applyFill="1" applyBorder="1" applyAlignment="1">
      <alignment horizontal="center"/>
    </xf>
  </cellXfs>
  <cellStyles count="3">
    <cellStyle name="Звичайний" xfId="0" builtinId="0"/>
    <cellStyle name="Обычный 2" xfId="1" xr:uid="{00000000-0005-0000-0000-000001000000}"/>
    <cellStyle name="Фінансови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Лист3!$K$688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Лист3!$A$689:$J$691</c:f>
              <c:multiLvlStrCache>
                <c:ptCount val="3"/>
                <c:lvl>
                  <c:pt idx="1">
                    <c:v>4,660</c:v>
                  </c:pt>
                  <c:pt idx="2">
                    <c:v>4,660</c:v>
                  </c:pt>
                </c:lvl>
                <c:lvl>
                  <c:pt idx="1">
                    <c:v>NA</c:v>
                  </c:pt>
                  <c:pt idx="2">
                    <c:v>NA</c:v>
                  </c:pt>
                </c:lvl>
                <c:lvl>
                  <c:pt idx="1">
                    <c:v>NA</c:v>
                  </c:pt>
                  <c:pt idx="2">
                    <c:v>NA</c:v>
                  </c:pt>
                </c:lvl>
                <c:lvl>
                  <c:pt idx="1">
                    <c:v>4,660</c:v>
                  </c:pt>
                  <c:pt idx="2">
                    <c:v>4,660</c:v>
                  </c:pt>
                </c:lvl>
                <c:lvl>
                  <c:pt idx="1">
                    <c:v>NA</c:v>
                  </c:pt>
                  <c:pt idx="2">
                    <c:v>NA</c:v>
                  </c:pt>
                </c:lvl>
                <c:lvl>
                  <c:pt idx="1">
                    <c:v>32</c:v>
                  </c:pt>
                  <c:pt idx="2">
                    <c:v>32</c:v>
                  </c:pt>
                </c:lvl>
                <c:lvl>
                  <c:pt idx="1">
                    <c:v>4</c:v>
                  </c:pt>
                  <c:pt idx="2">
                    <c:v>4</c:v>
                  </c:pt>
                </c:lvl>
                <c:lvl>
                  <c:pt idx="1">
                    <c:v>NA</c:v>
                  </c:pt>
                  <c:pt idx="2">
                    <c:v>NA</c:v>
                  </c:pt>
                </c:lvl>
                <c:lvl>
                  <c:pt idx="1">
                    <c:v>Хмельницький (Деражнянський, Летичівський, Теофіпольський, Ярмолинецький)</c:v>
                  </c:pt>
                  <c:pt idx="2">
                    <c:v>Всього:</c:v>
                  </c:pt>
                </c:lvl>
                <c:lvl>
                  <c:pt idx="1">
                    <c:v>1</c:v>
                  </c:pt>
                </c:lvl>
              </c:multiLvlStrCache>
            </c:multiLvlStrRef>
          </c:cat>
          <c:val>
            <c:numRef>
              <c:f>Лист3!$K$689:$K$691</c:f>
              <c:numCache>
                <c:formatCode>General</c:formatCode>
                <c:ptCount val="3"/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4-4EFC-9FEC-42AD2A78E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527104"/>
        <c:axId val="411524152"/>
      </c:lineChart>
      <c:catAx>
        <c:axId val="41152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524152"/>
        <c:crosses val="autoZero"/>
        <c:auto val="1"/>
        <c:lblAlgn val="ctr"/>
        <c:lblOffset val="100"/>
        <c:noMultiLvlLbl val="0"/>
      </c:catAx>
      <c:valAx>
        <c:axId val="41152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152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17858</xdr:colOff>
      <xdr:row>684</xdr:row>
      <xdr:rowOff>1676400</xdr:rowOff>
    </xdr:from>
    <xdr:to>
      <xdr:col>9</xdr:col>
      <xdr:colOff>130968</xdr:colOff>
      <xdr:row>684</xdr:row>
      <xdr:rowOff>1738312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zoomScale="89" zoomScaleNormal="89" zoomScaleSheetLayoutView="75" workbookViewId="0">
      <selection activeCell="K38" sqref="K38"/>
    </sheetView>
  </sheetViews>
  <sheetFormatPr defaultRowHeight="12.75" x14ac:dyDescent="0.2"/>
  <cols>
    <col min="1" max="1" width="3.28515625" style="4" customWidth="1"/>
    <col min="2" max="2" width="21.5703125" style="4" customWidth="1"/>
    <col min="3" max="3" width="5.42578125" style="4" customWidth="1"/>
    <col min="4" max="4" width="6.5703125" style="4" customWidth="1"/>
    <col min="5" max="5" width="6.28515625" style="4" customWidth="1"/>
    <col min="6" max="6" width="7.85546875" style="4" customWidth="1"/>
    <col min="7" max="7" width="8.140625" style="4" customWidth="1"/>
    <col min="8" max="8" width="8.7109375" style="4" customWidth="1"/>
    <col min="9" max="9" width="12.5703125" style="4" customWidth="1"/>
    <col min="10" max="10" width="14.42578125" style="4" customWidth="1"/>
    <col min="11" max="12" width="12.85546875" style="4" customWidth="1"/>
    <col min="13" max="13" width="9.5703125" style="4" customWidth="1"/>
    <col min="14" max="16384" width="9.140625" style="4"/>
  </cols>
  <sheetData>
    <row r="1" spans="1:14" ht="39" customHeight="1" x14ac:dyDescent="0.45">
      <c r="A1" s="216"/>
      <c r="B1" s="393" t="s">
        <v>1113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4" ht="7.5" customHeight="1" x14ac:dyDescent="0.2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4" ht="15.75" x14ac:dyDescent="0.25">
      <c r="A3" s="298" t="s">
        <v>3</v>
      </c>
      <c r="B3" s="299" t="s">
        <v>13</v>
      </c>
      <c r="C3" s="395" t="s">
        <v>31</v>
      </c>
      <c r="D3" s="397"/>
      <c r="E3" s="397"/>
      <c r="F3" s="397"/>
      <c r="G3" s="397"/>
      <c r="H3" s="398"/>
      <c r="I3" s="395" t="s">
        <v>30</v>
      </c>
      <c r="J3" s="396"/>
      <c r="K3" s="396"/>
      <c r="L3" s="396"/>
      <c r="M3" s="399" t="s">
        <v>117</v>
      </c>
      <c r="N3" s="219"/>
    </row>
    <row r="4" spans="1:14" ht="15" x14ac:dyDescent="0.25">
      <c r="A4" s="300"/>
      <c r="B4" s="300" t="s">
        <v>14</v>
      </c>
      <c r="C4" s="402" t="s">
        <v>116</v>
      </c>
      <c r="D4" s="301" t="s">
        <v>0</v>
      </c>
      <c r="E4" s="302" t="s">
        <v>17</v>
      </c>
      <c r="F4" s="301" t="s">
        <v>1</v>
      </c>
      <c r="G4" s="311" t="s">
        <v>18</v>
      </c>
      <c r="H4" s="302" t="s">
        <v>20</v>
      </c>
      <c r="I4" s="301" t="s">
        <v>12</v>
      </c>
      <c r="J4" s="302" t="s">
        <v>25</v>
      </c>
      <c r="K4" s="303" t="s">
        <v>6</v>
      </c>
      <c r="L4" s="303" t="s">
        <v>29</v>
      </c>
      <c r="M4" s="400"/>
      <c r="N4" s="219"/>
    </row>
    <row r="5" spans="1:14" ht="15" x14ac:dyDescent="0.25">
      <c r="A5" s="300"/>
      <c r="B5" s="300" t="s">
        <v>15</v>
      </c>
      <c r="C5" s="403"/>
      <c r="D5" s="301" t="s">
        <v>16</v>
      </c>
      <c r="E5" s="302"/>
      <c r="F5" s="301" t="s">
        <v>2</v>
      </c>
      <c r="G5" s="301" t="s">
        <v>19</v>
      </c>
      <c r="H5" s="302" t="s">
        <v>21</v>
      </c>
      <c r="I5" s="301" t="s">
        <v>23</v>
      </c>
      <c r="J5" s="302" t="s">
        <v>26</v>
      </c>
      <c r="K5" s="303" t="s">
        <v>28</v>
      </c>
      <c r="L5" s="44"/>
      <c r="M5" s="400"/>
      <c r="N5" s="219"/>
    </row>
    <row r="6" spans="1:14" ht="15" x14ac:dyDescent="0.25">
      <c r="A6" s="304"/>
      <c r="B6" s="304"/>
      <c r="C6" s="404"/>
      <c r="D6" s="305"/>
      <c r="E6" s="302"/>
      <c r="F6" s="305"/>
      <c r="G6" s="305"/>
      <c r="H6" s="302" t="s">
        <v>22</v>
      </c>
      <c r="I6" s="305" t="s">
        <v>24</v>
      </c>
      <c r="J6" s="302" t="s">
        <v>27</v>
      </c>
      <c r="K6" s="306" t="s">
        <v>11</v>
      </c>
      <c r="L6" s="45"/>
      <c r="M6" s="401"/>
      <c r="N6" s="219"/>
    </row>
    <row r="7" spans="1:14" ht="19.5" customHeight="1" x14ac:dyDescent="0.2">
      <c r="A7" s="307" t="s">
        <v>4</v>
      </c>
      <c r="B7" s="307" t="s">
        <v>48</v>
      </c>
      <c r="C7" s="308" t="s">
        <v>49</v>
      </c>
      <c r="D7" s="307" t="s">
        <v>50</v>
      </c>
      <c r="E7" s="307" t="s">
        <v>51</v>
      </c>
      <c r="F7" s="307" t="s">
        <v>52</v>
      </c>
      <c r="G7" s="307" t="s">
        <v>53</v>
      </c>
      <c r="H7" s="307" t="s">
        <v>54</v>
      </c>
      <c r="I7" s="307" t="s">
        <v>55</v>
      </c>
      <c r="J7" s="307" t="s">
        <v>56</v>
      </c>
      <c r="K7" s="307" t="s">
        <v>57</v>
      </c>
      <c r="L7" s="307" t="s">
        <v>58</v>
      </c>
      <c r="M7" s="307" t="s">
        <v>59</v>
      </c>
    </row>
    <row r="8" spans="1:14" s="227" customFormat="1" ht="21.75" customHeight="1" x14ac:dyDescent="0.2">
      <c r="A8" s="309"/>
      <c r="B8" s="407" t="s">
        <v>1081</v>
      </c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9"/>
    </row>
    <row r="9" spans="1:14" ht="30" customHeight="1" x14ac:dyDescent="0.2">
      <c r="A9" s="33">
        <v>1</v>
      </c>
      <c r="B9" s="367" t="s">
        <v>32</v>
      </c>
      <c r="C9" s="368">
        <v>22</v>
      </c>
      <c r="D9" s="75">
        <v>84</v>
      </c>
      <c r="E9" s="369">
        <v>42</v>
      </c>
      <c r="F9" s="75">
        <v>2180</v>
      </c>
      <c r="G9" s="75">
        <v>78099</v>
      </c>
      <c r="H9" s="75">
        <v>1068</v>
      </c>
      <c r="I9" s="75">
        <v>7926.5389999999998</v>
      </c>
      <c r="J9" s="75">
        <v>8638.2139999999999</v>
      </c>
      <c r="K9" s="75">
        <v>76947.918300000005</v>
      </c>
      <c r="L9" s="75">
        <f>SUM(I9:K9)</f>
        <v>93512.671300000002</v>
      </c>
      <c r="M9" s="75">
        <v>818</v>
      </c>
    </row>
    <row r="10" spans="1:14" ht="22.5" customHeight="1" x14ac:dyDescent="0.2">
      <c r="A10" s="33">
        <v>2</v>
      </c>
      <c r="B10" s="367" t="s">
        <v>33</v>
      </c>
      <c r="C10" s="368">
        <v>7</v>
      </c>
      <c r="D10" s="75">
        <v>18</v>
      </c>
      <c r="E10" s="75">
        <v>6</v>
      </c>
      <c r="F10" s="75">
        <v>27</v>
      </c>
      <c r="G10" s="75">
        <v>3239</v>
      </c>
      <c r="H10" s="75">
        <v>23</v>
      </c>
      <c r="I10" s="75">
        <v>468.07170000000002</v>
      </c>
      <c r="J10" s="75">
        <v>310.43049999999999</v>
      </c>
      <c r="K10" s="79">
        <v>641.29999999999995</v>
      </c>
      <c r="L10" s="75">
        <f>SUM(I10:K10)</f>
        <v>1419.8022000000001</v>
      </c>
      <c r="M10" s="75">
        <v>56</v>
      </c>
    </row>
    <row r="11" spans="1:14" ht="30" customHeight="1" x14ac:dyDescent="0.2">
      <c r="A11" s="140">
        <v>3</v>
      </c>
      <c r="B11" s="370" t="s">
        <v>111</v>
      </c>
      <c r="C11" s="368">
        <v>20</v>
      </c>
      <c r="D11" s="75">
        <v>74</v>
      </c>
      <c r="E11" s="79">
        <v>2</v>
      </c>
      <c r="F11" s="75">
        <v>885</v>
      </c>
      <c r="G11" s="75">
        <v>83012</v>
      </c>
      <c r="H11" s="75">
        <v>775</v>
      </c>
      <c r="I11" s="75">
        <v>44247.957600000002</v>
      </c>
      <c r="J11" s="75">
        <v>121314.4178</v>
      </c>
      <c r="K11" s="79">
        <v>3569.24</v>
      </c>
      <c r="L11" s="75">
        <f>SUM(I11:K11)</f>
        <v>169131.61539999998</v>
      </c>
      <c r="M11" s="75">
        <v>662</v>
      </c>
    </row>
    <row r="12" spans="1:14" ht="30" customHeight="1" x14ac:dyDescent="0.2">
      <c r="A12" s="141">
        <v>4</v>
      </c>
      <c r="B12" s="371" t="s">
        <v>34</v>
      </c>
      <c r="C12" s="368">
        <v>3</v>
      </c>
      <c r="D12" s="75">
        <v>4</v>
      </c>
      <c r="E12" s="75">
        <v>3</v>
      </c>
      <c r="F12" s="79" t="s">
        <v>177</v>
      </c>
      <c r="G12" s="79" t="s">
        <v>177</v>
      </c>
      <c r="H12" s="75">
        <v>3</v>
      </c>
      <c r="I12" s="79" t="s">
        <v>177</v>
      </c>
      <c r="J12" s="75">
        <v>1.9637199999999999</v>
      </c>
      <c r="K12" s="79">
        <v>0.06</v>
      </c>
      <c r="L12" s="75">
        <f>SUM(J12:K12)</f>
        <v>2.02372</v>
      </c>
      <c r="M12" s="75">
        <v>11</v>
      </c>
    </row>
    <row r="13" spans="1:14" ht="30" customHeight="1" x14ac:dyDescent="0.2">
      <c r="A13" s="33">
        <v>5</v>
      </c>
      <c r="B13" s="372" t="s">
        <v>35</v>
      </c>
      <c r="C13" s="368">
        <v>1</v>
      </c>
      <c r="D13" s="79">
        <v>1</v>
      </c>
      <c r="E13" s="75">
        <v>1</v>
      </c>
      <c r="F13" s="75">
        <v>2</v>
      </c>
      <c r="G13" s="75">
        <v>83</v>
      </c>
      <c r="H13" s="75">
        <v>1</v>
      </c>
      <c r="I13" s="75">
        <v>11.2</v>
      </c>
      <c r="J13" s="75">
        <v>0.7</v>
      </c>
      <c r="K13" s="79" t="s">
        <v>177</v>
      </c>
      <c r="L13" s="75">
        <v>11.9</v>
      </c>
      <c r="M13" s="75">
        <v>3</v>
      </c>
    </row>
    <row r="14" spans="1:14" ht="30" customHeight="1" x14ac:dyDescent="0.2">
      <c r="A14" s="141">
        <v>6</v>
      </c>
      <c r="B14" s="373" t="s">
        <v>112</v>
      </c>
      <c r="C14" s="368">
        <v>9</v>
      </c>
      <c r="D14" s="75">
        <v>25</v>
      </c>
      <c r="E14" s="79">
        <v>8</v>
      </c>
      <c r="F14" s="75">
        <v>59</v>
      </c>
      <c r="G14" s="75">
        <v>3852</v>
      </c>
      <c r="H14" s="75">
        <v>28</v>
      </c>
      <c r="I14" s="75">
        <v>1362.0329999999999</v>
      </c>
      <c r="J14" s="75">
        <v>383.8836</v>
      </c>
      <c r="K14" s="75">
        <v>5197.4566999999997</v>
      </c>
      <c r="L14" s="374">
        <f>SUM(I14:K14)</f>
        <v>6943.3732999999993</v>
      </c>
      <c r="M14" s="75">
        <v>200</v>
      </c>
    </row>
    <row r="15" spans="1:14" ht="24" customHeight="1" x14ac:dyDescent="0.2">
      <c r="A15" s="141">
        <v>7</v>
      </c>
      <c r="B15" s="373" t="s">
        <v>113</v>
      </c>
      <c r="C15" s="368">
        <v>1</v>
      </c>
      <c r="D15" s="75">
        <v>1</v>
      </c>
      <c r="E15" s="79" t="s">
        <v>177</v>
      </c>
      <c r="F15" s="79" t="s">
        <v>177</v>
      </c>
      <c r="G15" s="79" t="s">
        <v>177</v>
      </c>
      <c r="H15" s="75">
        <v>1</v>
      </c>
      <c r="I15" s="79" t="s">
        <v>177</v>
      </c>
      <c r="J15" s="75">
        <v>0.15</v>
      </c>
      <c r="K15" s="79" t="s">
        <v>177</v>
      </c>
      <c r="L15" s="75">
        <v>0.15</v>
      </c>
      <c r="M15" s="75">
        <v>1</v>
      </c>
    </row>
    <row r="16" spans="1:14" ht="30" customHeight="1" x14ac:dyDescent="0.2">
      <c r="A16" s="33">
        <v>8</v>
      </c>
      <c r="B16" s="367" t="s">
        <v>136</v>
      </c>
      <c r="C16" s="368">
        <v>3</v>
      </c>
      <c r="D16" s="75">
        <v>8</v>
      </c>
      <c r="E16" s="79">
        <v>3</v>
      </c>
      <c r="F16" s="75">
        <v>21</v>
      </c>
      <c r="G16" s="79" t="s">
        <v>177</v>
      </c>
      <c r="H16" s="75">
        <v>1</v>
      </c>
      <c r="I16" s="79" t="s">
        <v>177</v>
      </c>
      <c r="J16" s="75">
        <v>1068.4000000000001</v>
      </c>
      <c r="K16" s="75">
        <v>161.51599999999999</v>
      </c>
      <c r="L16" s="75">
        <v>2275.0834</v>
      </c>
      <c r="M16" s="75">
        <v>26</v>
      </c>
    </row>
    <row r="17" spans="1:13" ht="30" customHeight="1" x14ac:dyDescent="0.2">
      <c r="A17" s="33">
        <v>9</v>
      </c>
      <c r="B17" s="367" t="s">
        <v>939</v>
      </c>
      <c r="C17" s="368">
        <v>3</v>
      </c>
      <c r="D17" s="75">
        <v>3</v>
      </c>
      <c r="E17" s="79">
        <v>3</v>
      </c>
      <c r="F17" s="79" t="s">
        <v>177</v>
      </c>
      <c r="G17" s="79">
        <v>5</v>
      </c>
      <c r="H17" s="75">
        <v>2</v>
      </c>
      <c r="I17" s="375">
        <v>1</v>
      </c>
      <c r="J17" s="376">
        <v>309.39999999999998</v>
      </c>
      <c r="K17" s="75">
        <v>2628.681</v>
      </c>
      <c r="L17" s="377">
        <f>SUM(I17:K17)</f>
        <v>2939.0810000000001</v>
      </c>
      <c r="M17" s="75">
        <v>18</v>
      </c>
    </row>
    <row r="18" spans="1:13" s="227" customFormat="1" ht="22.5" customHeight="1" x14ac:dyDescent="0.2">
      <c r="A18" s="310"/>
      <c r="B18" s="405" t="s">
        <v>1080</v>
      </c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</row>
    <row r="19" spans="1:13" ht="15" hidden="1" customHeight="1" x14ac:dyDescent="0.2">
      <c r="A19" s="1"/>
      <c r="B19" s="2"/>
      <c r="M19" s="36"/>
    </row>
    <row r="20" spans="1:13" ht="19.5" customHeight="1" x14ac:dyDescent="0.2">
      <c r="A20" s="33">
        <v>1</v>
      </c>
      <c r="B20" s="367" t="s">
        <v>36</v>
      </c>
      <c r="C20" s="368">
        <v>2</v>
      </c>
      <c r="D20" s="75">
        <v>4</v>
      </c>
      <c r="E20" s="75" t="s">
        <v>177</v>
      </c>
      <c r="F20" s="75">
        <v>4</v>
      </c>
      <c r="G20" s="75" t="s">
        <v>177</v>
      </c>
      <c r="H20" s="75">
        <v>5</v>
      </c>
      <c r="I20" s="75" t="s">
        <v>177</v>
      </c>
      <c r="J20" s="75">
        <v>7932.6</v>
      </c>
      <c r="K20" s="75" t="s">
        <v>177</v>
      </c>
      <c r="L20" s="75">
        <f>SUM(J20:K20)</f>
        <v>7932.6</v>
      </c>
      <c r="M20" s="75">
        <v>6</v>
      </c>
    </row>
    <row r="21" spans="1:13" ht="20.100000000000001" customHeight="1" x14ac:dyDescent="0.2">
      <c r="A21" s="33">
        <v>2</v>
      </c>
      <c r="B21" s="367" t="s">
        <v>37</v>
      </c>
      <c r="C21" s="368">
        <v>3</v>
      </c>
      <c r="D21" s="75">
        <v>11</v>
      </c>
      <c r="E21" s="79" t="s">
        <v>177</v>
      </c>
      <c r="F21" s="75">
        <v>201</v>
      </c>
      <c r="G21" s="75">
        <v>7793</v>
      </c>
      <c r="H21" s="75">
        <v>4</v>
      </c>
      <c r="I21" s="75">
        <v>2140.114</v>
      </c>
      <c r="J21" s="75">
        <v>88.6</v>
      </c>
      <c r="K21" s="378">
        <v>0</v>
      </c>
      <c r="L21" s="75">
        <f>SUM(I21:K21)</f>
        <v>2228.7139999999999</v>
      </c>
      <c r="M21" s="75">
        <v>163</v>
      </c>
    </row>
    <row r="22" spans="1:13" ht="20.100000000000001" customHeight="1" x14ac:dyDescent="0.2">
      <c r="A22" s="33">
        <v>3</v>
      </c>
      <c r="B22" s="367" t="s">
        <v>39</v>
      </c>
      <c r="C22" s="368">
        <v>1</v>
      </c>
      <c r="D22" s="75">
        <v>1</v>
      </c>
      <c r="E22" s="79" t="s">
        <v>177</v>
      </c>
      <c r="F22" s="75">
        <v>1</v>
      </c>
      <c r="G22" s="75">
        <v>40</v>
      </c>
      <c r="H22" s="79" t="s">
        <v>177</v>
      </c>
      <c r="I22" s="75">
        <v>1.5</v>
      </c>
      <c r="J22" s="79" t="s">
        <v>177</v>
      </c>
      <c r="K22" s="79" t="s">
        <v>177</v>
      </c>
      <c r="L22" s="75">
        <v>1.5</v>
      </c>
      <c r="M22" s="75">
        <v>1</v>
      </c>
    </row>
    <row r="23" spans="1:13" ht="30" customHeight="1" x14ac:dyDescent="0.2">
      <c r="A23" s="33">
        <v>4</v>
      </c>
      <c r="B23" s="367" t="s">
        <v>38</v>
      </c>
      <c r="C23" s="368">
        <v>1</v>
      </c>
      <c r="D23" s="75">
        <v>1</v>
      </c>
      <c r="E23" s="79" t="s">
        <v>177</v>
      </c>
      <c r="F23" s="75">
        <v>2</v>
      </c>
      <c r="G23" s="79" t="s">
        <v>177</v>
      </c>
      <c r="H23" s="75">
        <v>1</v>
      </c>
      <c r="I23" s="79" t="s">
        <v>177</v>
      </c>
      <c r="J23" s="75">
        <v>14.7</v>
      </c>
      <c r="K23" s="79" t="s">
        <v>177</v>
      </c>
      <c r="L23" s="75">
        <v>14.7</v>
      </c>
      <c r="M23" s="75">
        <v>2</v>
      </c>
    </row>
    <row r="24" spans="1:13" ht="62.25" customHeight="1" x14ac:dyDescent="0.2">
      <c r="A24" s="141">
        <v>5</v>
      </c>
      <c r="B24" s="367" t="s">
        <v>186</v>
      </c>
      <c r="C24" s="368">
        <v>2</v>
      </c>
      <c r="D24" s="379">
        <v>2</v>
      </c>
      <c r="E24" s="379" t="s">
        <v>177</v>
      </c>
      <c r="F24" s="75">
        <v>1</v>
      </c>
      <c r="G24" s="75">
        <v>1</v>
      </c>
      <c r="H24" s="75">
        <v>1</v>
      </c>
      <c r="I24" s="75">
        <v>0.48</v>
      </c>
      <c r="J24" s="380">
        <v>144</v>
      </c>
      <c r="K24" s="379" t="s">
        <v>177</v>
      </c>
      <c r="L24" s="75">
        <v>144.47999999999999</v>
      </c>
      <c r="M24" s="75">
        <v>2</v>
      </c>
    </row>
    <row r="25" spans="1:13" ht="29.25" customHeight="1" x14ac:dyDescent="0.2">
      <c r="A25" s="141">
        <v>6</v>
      </c>
      <c r="B25" s="367" t="s">
        <v>187</v>
      </c>
      <c r="C25" s="368">
        <v>5</v>
      </c>
      <c r="D25" s="75">
        <v>17</v>
      </c>
      <c r="E25" s="379">
        <v>5</v>
      </c>
      <c r="F25" s="75">
        <v>227</v>
      </c>
      <c r="G25" s="75">
        <v>32156</v>
      </c>
      <c r="H25" s="75">
        <v>35</v>
      </c>
      <c r="I25" s="75">
        <v>3072.79</v>
      </c>
      <c r="J25" s="75">
        <v>575.40099999999995</v>
      </c>
      <c r="K25" s="381">
        <v>51.2</v>
      </c>
      <c r="L25" s="75">
        <f>SUM(I25:K25)</f>
        <v>3699.3909999999996</v>
      </c>
      <c r="M25" s="75">
        <v>32</v>
      </c>
    </row>
    <row r="26" spans="1:13" ht="30" customHeight="1" x14ac:dyDescent="0.2">
      <c r="A26" s="33">
        <v>7</v>
      </c>
      <c r="B26" s="367" t="s">
        <v>40</v>
      </c>
      <c r="C26" s="368">
        <v>14</v>
      </c>
      <c r="D26" s="75">
        <v>33</v>
      </c>
      <c r="E26" s="75">
        <v>2</v>
      </c>
      <c r="F26" s="75">
        <v>567</v>
      </c>
      <c r="G26" s="75">
        <v>8206</v>
      </c>
      <c r="H26" s="75">
        <v>24</v>
      </c>
      <c r="I26" s="75">
        <v>1865.9608000000001</v>
      </c>
      <c r="J26" s="75">
        <v>875.28790000000004</v>
      </c>
      <c r="K26" s="75" t="s">
        <v>177</v>
      </c>
      <c r="L26" s="75">
        <f>SUM(I26:K26)</f>
        <v>2741.2487000000001</v>
      </c>
      <c r="M26" s="75">
        <v>1989</v>
      </c>
    </row>
    <row r="27" spans="1:13" s="234" customFormat="1" ht="21.75" customHeight="1" x14ac:dyDescent="0.2">
      <c r="A27" s="389" t="s">
        <v>86</v>
      </c>
      <c r="B27" s="390"/>
      <c r="C27" s="391"/>
      <c r="D27" s="391"/>
      <c r="E27" s="391"/>
      <c r="F27" s="391"/>
      <c r="G27" s="391"/>
      <c r="H27" s="391"/>
      <c r="I27" s="391"/>
      <c r="J27" s="391"/>
      <c r="K27" s="391"/>
      <c r="L27" s="391"/>
    </row>
    <row r="28" spans="1:13" ht="9" hidden="1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</row>
    <row r="29" spans="1:13" ht="21" customHeight="1" x14ac:dyDescent="0.2">
      <c r="A29" s="33">
        <v>1</v>
      </c>
      <c r="B29" s="372" t="s">
        <v>41</v>
      </c>
      <c r="C29" s="368">
        <v>24</v>
      </c>
      <c r="D29" s="75">
        <v>119</v>
      </c>
      <c r="E29" s="75">
        <v>147</v>
      </c>
      <c r="F29" s="75">
        <v>5527</v>
      </c>
      <c r="G29" s="75">
        <v>316328</v>
      </c>
      <c r="H29" s="75">
        <v>13420</v>
      </c>
      <c r="I29" s="75">
        <v>117567.46580000001</v>
      </c>
      <c r="J29" s="374">
        <v>2289793.0589000001</v>
      </c>
      <c r="K29" s="75">
        <v>438250.60340000002</v>
      </c>
      <c r="L29" s="374">
        <v>2845637.5611</v>
      </c>
      <c r="M29" s="75">
        <v>2258</v>
      </c>
    </row>
    <row r="30" spans="1:13" ht="19.5" customHeight="1" x14ac:dyDescent="0.2">
      <c r="A30" s="33">
        <v>2</v>
      </c>
      <c r="B30" s="372" t="s">
        <v>42</v>
      </c>
      <c r="C30" s="382">
        <v>5</v>
      </c>
      <c r="D30" s="75">
        <v>13</v>
      </c>
      <c r="E30" s="75">
        <v>3</v>
      </c>
      <c r="F30" s="75">
        <v>162</v>
      </c>
      <c r="G30" s="75">
        <v>473</v>
      </c>
      <c r="H30" s="75">
        <v>480</v>
      </c>
      <c r="I30" s="75">
        <v>43.89</v>
      </c>
      <c r="J30" s="75">
        <v>219619.32</v>
      </c>
      <c r="K30" s="381">
        <v>563</v>
      </c>
      <c r="L30" s="75">
        <f>SUM(I30:K30)</f>
        <v>220226.21000000002</v>
      </c>
      <c r="M30" s="75">
        <v>154</v>
      </c>
    </row>
    <row r="31" spans="1:13" ht="20.100000000000001" customHeight="1" x14ac:dyDescent="0.2">
      <c r="A31" s="330">
        <v>3</v>
      </c>
      <c r="B31" s="383" t="s">
        <v>43</v>
      </c>
      <c r="C31" s="382">
        <v>1</v>
      </c>
      <c r="D31" s="75">
        <v>1</v>
      </c>
      <c r="E31" s="379" t="s">
        <v>177</v>
      </c>
      <c r="F31" s="75">
        <v>1</v>
      </c>
      <c r="G31" s="379" t="s">
        <v>177</v>
      </c>
      <c r="H31" s="75">
        <v>1</v>
      </c>
      <c r="I31" s="379" t="s">
        <v>177</v>
      </c>
      <c r="J31" s="376">
        <v>134</v>
      </c>
      <c r="K31" s="379" t="s">
        <v>177</v>
      </c>
      <c r="L31" s="376">
        <v>134</v>
      </c>
      <c r="M31" s="75">
        <v>1</v>
      </c>
    </row>
    <row r="32" spans="1:13" ht="20.100000000000001" customHeight="1" x14ac:dyDescent="0.2">
      <c r="A32" s="33">
        <v>4</v>
      </c>
      <c r="B32" s="372" t="s">
        <v>44</v>
      </c>
      <c r="C32" s="368">
        <v>13</v>
      </c>
      <c r="D32" s="75">
        <v>46</v>
      </c>
      <c r="E32" s="75">
        <v>18</v>
      </c>
      <c r="F32" s="75">
        <v>1847</v>
      </c>
      <c r="G32" s="75">
        <v>25311</v>
      </c>
      <c r="H32" s="75">
        <v>1924</v>
      </c>
      <c r="I32" s="75">
        <v>1448.9670000000001</v>
      </c>
      <c r="J32" s="75">
        <v>12782.005999999999</v>
      </c>
      <c r="K32" s="75">
        <v>8529.1859000000004</v>
      </c>
      <c r="L32" s="75">
        <v>22760.158899999999</v>
      </c>
      <c r="M32" s="75">
        <v>764</v>
      </c>
    </row>
    <row r="33" spans="1:13" ht="20.100000000000001" customHeight="1" x14ac:dyDescent="0.2">
      <c r="A33" s="141">
        <v>5</v>
      </c>
      <c r="B33" s="371" t="s">
        <v>45</v>
      </c>
      <c r="C33" s="368">
        <v>2</v>
      </c>
      <c r="D33" s="79">
        <v>3</v>
      </c>
      <c r="E33" s="75">
        <v>3</v>
      </c>
      <c r="F33" s="75">
        <v>2</v>
      </c>
      <c r="G33" s="79" t="s">
        <v>177</v>
      </c>
      <c r="H33" s="75">
        <v>1</v>
      </c>
      <c r="I33" s="79" t="s">
        <v>177</v>
      </c>
      <c r="J33" s="75">
        <v>1.2</v>
      </c>
      <c r="K33" s="75">
        <v>2.56</v>
      </c>
      <c r="L33" s="75">
        <v>3.76</v>
      </c>
      <c r="M33" s="75">
        <v>3</v>
      </c>
    </row>
    <row r="34" spans="1:13" ht="32.25" customHeight="1" x14ac:dyDescent="0.2">
      <c r="A34" s="33">
        <v>6</v>
      </c>
      <c r="B34" s="372" t="s">
        <v>46</v>
      </c>
      <c r="C34" s="368">
        <v>3</v>
      </c>
      <c r="D34" s="75">
        <v>7</v>
      </c>
      <c r="E34" s="75">
        <v>3</v>
      </c>
      <c r="F34" s="75">
        <v>7</v>
      </c>
      <c r="G34" s="75">
        <v>2</v>
      </c>
      <c r="H34" s="79" t="s">
        <v>177</v>
      </c>
      <c r="I34" s="376">
        <v>1</v>
      </c>
      <c r="J34" s="79" t="s">
        <v>177</v>
      </c>
      <c r="K34" s="75">
        <v>1.0029999999999999</v>
      </c>
      <c r="L34" s="377">
        <f>SUM(I34:K34)</f>
        <v>2.0030000000000001</v>
      </c>
      <c r="M34" s="75">
        <v>11</v>
      </c>
    </row>
    <row r="35" spans="1:13" ht="24" customHeight="1" x14ac:dyDescent="0.2">
      <c r="A35" s="33">
        <v>7</v>
      </c>
      <c r="B35" s="371" t="s">
        <v>137</v>
      </c>
      <c r="C35" s="384">
        <v>1</v>
      </c>
      <c r="D35" s="75">
        <v>1</v>
      </c>
      <c r="E35" s="79" t="s">
        <v>177</v>
      </c>
      <c r="F35" s="75">
        <v>1</v>
      </c>
      <c r="G35" s="79" t="s">
        <v>177</v>
      </c>
      <c r="H35" s="75">
        <v>1</v>
      </c>
      <c r="I35" s="79" t="s">
        <v>177</v>
      </c>
      <c r="J35" s="376">
        <v>1</v>
      </c>
      <c r="K35" s="375" t="s">
        <v>177</v>
      </c>
      <c r="L35" s="375">
        <v>1</v>
      </c>
      <c r="M35" s="75">
        <v>1</v>
      </c>
    </row>
    <row r="36" spans="1:13" ht="18" customHeight="1" x14ac:dyDescent="0.2">
      <c r="A36" s="33">
        <v>8</v>
      </c>
      <c r="B36" s="371" t="s">
        <v>763</v>
      </c>
      <c r="C36" s="385">
        <v>3</v>
      </c>
      <c r="D36" s="75">
        <v>6</v>
      </c>
      <c r="E36" s="79" t="s">
        <v>177</v>
      </c>
      <c r="F36" s="79">
        <v>8</v>
      </c>
      <c r="G36" s="79" t="s">
        <v>177</v>
      </c>
      <c r="H36" s="79">
        <v>2</v>
      </c>
      <c r="I36" s="79" t="s">
        <v>177</v>
      </c>
      <c r="J36" s="79">
        <v>142.5</v>
      </c>
      <c r="K36" s="386">
        <v>5286.1898000000001</v>
      </c>
      <c r="L36" s="386">
        <f>SUM(J36:K36)</f>
        <v>5428.6898000000001</v>
      </c>
      <c r="M36" s="75">
        <v>9</v>
      </c>
    </row>
    <row r="37" spans="1:13" ht="30" customHeight="1" x14ac:dyDescent="0.2">
      <c r="A37" s="33">
        <v>9</v>
      </c>
      <c r="B37" s="372" t="s">
        <v>114</v>
      </c>
      <c r="C37" s="368">
        <v>6</v>
      </c>
      <c r="D37" s="75">
        <v>10</v>
      </c>
      <c r="E37" s="75">
        <v>11</v>
      </c>
      <c r="F37" s="75">
        <v>98</v>
      </c>
      <c r="G37" s="75">
        <v>11</v>
      </c>
      <c r="H37" s="75">
        <v>270</v>
      </c>
      <c r="I37" s="75">
        <v>2.6</v>
      </c>
      <c r="J37" s="75">
        <v>19675.727999999999</v>
      </c>
      <c r="K37" s="75">
        <v>453.20569999999998</v>
      </c>
      <c r="L37" s="75">
        <v>20131.5337</v>
      </c>
      <c r="M37" s="75">
        <v>77</v>
      </c>
    </row>
    <row r="38" spans="1:13" ht="24" customHeight="1" x14ac:dyDescent="0.2">
      <c r="A38" s="33">
        <v>10</v>
      </c>
      <c r="B38" s="372" t="s">
        <v>47</v>
      </c>
      <c r="C38" s="368">
        <v>2</v>
      </c>
      <c r="D38" s="75">
        <v>4</v>
      </c>
      <c r="E38" s="79">
        <v>1</v>
      </c>
      <c r="F38" s="75">
        <v>5</v>
      </c>
      <c r="G38" s="79">
        <v>1</v>
      </c>
      <c r="H38" s="75">
        <v>8</v>
      </c>
      <c r="I38" s="386">
        <v>2.0619000000000001</v>
      </c>
      <c r="J38" s="381">
        <v>841.4</v>
      </c>
      <c r="K38" s="386" t="s">
        <v>177</v>
      </c>
      <c r="L38" s="374">
        <f>SUM(I38:K38)</f>
        <v>843.46190000000001</v>
      </c>
      <c r="M38" s="75">
        <v>9</v>
      </c>
    </row>
    <row r="40" spans="1:13" ht="22.5" customHeight="1" x14ac:dyDescent="0.25">
      <c r="A40" s="387" t="s">
        <v>1220</v>
      </c>
      <c r="B40" s="388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</row>
  </sheetData>
  <mergeCells count="10">
    <mergeCell ref="A40:M40"/>
    <mergeCell ref="A27:L27"/>
    <mergeCell ref="A2:M2"/>
    <mergeCell ref="B1:L1"/>
    <mergeCell ref="I3:L3"/>
    <mergeCell ref="C3:H3"/>
    <mergeCell ref="M3:M6"/>
    <mergeCell ref="C4:C6"/>
    <mergeCell ref="B18:M18"/>
    <mergeCell ref="B8:M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firstPageNumber="7" orientation="landscape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F1192"/>
  <sheetViews>
    <sheetView zoomScale="80" zoomScaleNormal="80" workbookViewId="0">
      <pane ySplit="8" topLeftCell="A1180" activePane="bottomLeft" state="frozen"/>
      <selection pane="bottomLeft" activeCell="J1197" sqref="J1197"/>
    </sheetView>
  </sheetViews>
  <sheetFormatPr defaultRowHeight="15" x14ac:dyDescent="0.25"/>
  <cols>
    <col min="1" max="1" width="5" style="67" customWidth="1"/>
    <col min="2" max="2" width="25.140625" style="24" customWidth="1"/>
    <col min="3" max="3" width="7.140625" style="24" customWidth="1"/>
    <col min="4" max="4" width="11" style="24" customWidth="1"/>
    <col min="5" max="5" width="11.28515625" style="24" customWidth="1"/>
    <col min="6" max="6" width="13.7109375" style="24" customWidth="1"/>
    <col min="7" max="7" width="14.42578125" style="24" customWidth="1"/>
    <col min="8" max="8" width="16.28515625" style="24" customWidth="1"/>
    <col min="9" max="9" width="15" style="24" customWidth="1"/>
    <col min="10" max="10" width="15.85546875" style="24" customWidth="1"/>
    <col min="11" max="11" width="10.28515625" style="24" customWidth="1"/>
    <col min="12" max="12" width="40.42578125" style="24" customWidth="1"/>
    <col min="13" max="13" width="38.42578125" style="24" customWidth="1"/>
    <col min="14" max="14" width="36.7109375" style="24" customWidth="1"/>
    <col min="15" max="15" width="36" style="24" customWidth="1"/>
    <col min="16" max="16384" width="9.140625" style="24"/>
  </cols>
  <sheetData>
    <row r="2" spans="1:15" ht="40.5" customHeight="1" x14ac:dyDescent="0.45">
      <c r="B2" s="450" t="s">
        <v>1114</v>
      </c>
      <c r="C2" s="450"/>
      <c r="D2" s="421"/>
      <c r="E2" s="421"/>
      <c r="F2" s="421"/>
      <c r="G2" s="421"/>
      <c r="H2" s="421"/>
      <c r="I2" s="421"/>
      <c r="J2" s="421"/>
    </row>
    <row r="3" spans="1:15" s="218" customFormat="1" ht="18.75" customHeight="1" x14ac:dyDescent="0.25">
      <c r="A3" s="346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5" ht="36.75" customHeight="1" x14ac:dyDescent="0.25">
      <c r="A4" s="288" t="s">
        <v>3</v>
      </c>
      <c r="B4" s="458" t="s">
        <v>243</v>
      </c>
      <c r="C4" s="451" t="s">
        <v>175</v>
      </c>
      <c r="D4" s="470"/>
      <c r="E4" s="470"/>
      <c r="F4" s="471"/>
      <c r="G4" s="451" t="s">
        <v>176</v>
      </c>
      <c r="H4" s="452"/>
      <c r="I4" s="452"/>
      <c r="J4" s="452"/>
      <c r="K4" s="475" t="s">
        <v>190</v>
      </c>
      <c r="L4" s="468" t="s">
        <v>191</v>
      </c>
      <c r="M4" s="469"/>
      <c r="N4" s="468" t="s">
        <v>192</v>
      </c>
      <c r="O4" s="469"/>
    </row>
    <row r="5" spans="1:15" x14ac:dyDescent="0.25">
      <c r="A5" s="289"/>
      <c r="B5" s="459"/>
      <c r="C5" s="458" t="s">
        <v>17</v>
      </c>
      <c r="D5" s="458" t="s">
        <v>237</v>
      </c>
      <c r="E5" s="458" t="s">
        <v>238</v>
      </c>
      <c r="F5" s="458" t="s">
        <v>239</v>
      </c>
      <c r="G5" s="458" t="s">
        <v>240</v>
      </c>
      <c r="H5" s="455" t="s">
        <v>762</v>
      </c>
      <c r="I5" s="458" t="s">
        <v>241</v>
      </c>
      <c r="J5" s="472" t="s">
        <v>29</v>
      </c>
      <c r="K5" s="475"/>
      <c r="L5" s="465" t="s">
        <v>242</v>
      </c>
      <c r="M5" s="465" t="s">
        <v>761</v>
      </c>
      <c r="N5" s="465" t="s">
        <v>242</v>
      </c>
      <c r="O5" s="465" t="s">
        <v>761</v>
      </c>
    </row>
    <row r="6" spans="1:15" x14ac:dyDescent="0.25">
      <c r="A6" s="289"/>
      <c r="B6" s="459"/>
      <c r="C6" s="459"/>
      <c r="D6" s="459"/>
      <c r="E6" s="459"/>
      <c r="F6" s="459"/>
      <c r="G6" s="459"/>
      <c r="H6" s="456"/>
      <c r="I6" s="459"/>
      <c r="J6" s="473"/>
      <c r="K6" s="475"/>
      <c r="L6" s="466"/>
      <c r="M6" s="466"/>
      <c r="N6" s="466"/>
      <c r="O6" s="466"/>
    </row>
    <row r="7" spans="1:15" ht="30" customHeight="1" x14ac:dyDescent="0.25">
      <c r="A7" s="290"/>
      <c r="B7" s="460"/>
      <c r="C7" s="460"/>
      <c r="D7" s="460"/>
      <c r="E7" s="460"/>
      <c r="F7" s="460"/>
      <c r="G7" s="460"/>
      <c r="H7" s="457"/>
      <c r="I7" s="460"/>
      <c r="J7" s="474"/>
      <c r="K7" s="475"/>
      <c r="L7" s="467"/>
      <c r="M7" s="467"/>
      <c r="N7" s="467"/>
      <c r="O7" s="467"/>
    </row>
    <row r="8" spans="1:15" ht="15.75" x14ac:dyDescent="0.25">
      <c r="A8" s="347"/>
      <c r="B8" s="39"/>
      <c r="C8" s="39"/>
      <c r="D8" s="39"/>
      <c r="E8" s="39"/>
      <c r="F8" s="39"/>
      <c r="G8" s="39"/>
      <c r="H8" s="39"/>
      <c r="I8" s="39"/>
      <c r="J8" s="40"/>
      <c r="K8" s="61"/>
    </row>
    <row r="9" spans="1:15" ht="17.100000000000001" customHeight="1" x14ac:dyDescent="0.25">
      <c r="A9" s="348" t="s">
        <v>4</v>
      </c>
      <c r="B9" s="42" t="s">
        <v>48</v>
      </c>
      <c r="C9" s="42" t="s">
        <v>236</v>
      </c>
      <c r="D9" s="42" t="s">
        <v>50</v>
      </c>
      <c r="E9" s="42" t="s">
        <v>51</v>
      </c>
      <c r="F9" s="42" t="s">
        <v>52</v>
      </c>
      <c r="G9" s="42" t="s">
        <v>53</v>
      </c>
      <c r="H9" s="42" t="s">
        <v>54</v>
      </c>
      <c r="I9" s="42" t="s">
        <v>55</v>
      </c>
      <c r="J9" s="42" t="s">
        <v>56</v>
      </c>
      <c r="K9" s="42" t="s">
        <v>57</v>
      </c>
      <c r="L9" s="62" t="s">
        <v>58</v>
      </c>
      <c r="M9" s="62" t="s">
        <v>59</v>
      </c>
      <c r="N9" s="62" t="s">
        <v>244</v>
      </c>
      <c r="O9" s="62" t="s">
        <v>245</v>
      </c>
    </row>
    <row r="10" spans="1:15" ht="28.5" customHeight="1" x14ac:dyDescent="0.45">
      <c r="A10" s="349"/>
      <c r="B10" s="453" t="s">
        <v>174</v>
      </c>
      <c r="C10" s="453"/>
      <c r="D10" s="454"/>
      <c r="E10" s="454"/>
      <c r="F10" s="454"/>
      <c r="G10" s="454"/>
      <c r="H10" s="454"/>
      <c r="I10" s="454"/>
      <c r="J10" s="454"/>
      <c r="K10" s="43"/>
    </row>
    <row r="11" spans="1:15" ht="9.75" customHeight="1" x14ac:dyDescent="0.25">
      <c r="A11" s="349"/>
      <c r="B11" s="213"/>
      <c r="C11" s="213"/>
      <c r="D11" s="213"/>
      <c r="E11" s="213"/>
      <c r="F11" s="213"/>
      <c r="G11" s="213"/>
      <c r="H11" s="213"/>
      <c r="I11" s="213"/>
      <c r="J11" s="213"/>
      <c r="K11" s="202"/>
    </row>
    <row r="12" spans="1:15" ht="27" customHeight="1" x14ac:dyDescent="0.3">
      <c r="A12" s="38"/>
      <c r="B12" s="417" t="s">
        <v>1073</v>
      </c>
      <c r="C12" s="417"/>
      <c r="D12" s="413"/>
      <c r="E12" s="413"/>
      <c r="F12" s="413"/>
      <c r="G12" s="413"/>
      <c r="H12" s="413"/>
      <c r="I12" s="413"/>
      <c r="J12" s="413"/>
      <c r="K12" s="210"/>
    </row>
    <row r="13" spans="1:15" ht="3.75" customHeight="1" x14ac:dyDescent="0.25">
      <c r="A13" s="38"/>
      <c r="K13" s="210"/>
    </row>
    <row r="14" spans="1:15" ht="4.5" customHeight="1" x14ac:dyDescent="0.25">
      <c r="A14" s="349"/>
      <c r="B14" s="213"/>
      <c r="C14" s="213"/>
      <c r="D14" s="213"/>
      <c r="E14" s="213"/>
      <c r="F14" s="213"/>
      <c r="G14" s="213"/>
      <c r="H14" s="213"/>
      <c r="I14" s="213"/>
      <c r="J14" s="213"/>
      <c r="K14" s="202"/>
    </row>
    <row r="15" spans="1:15" ht="24" customHeight="1" x14ac:dyDescent="0.3">
      <c r="A15" s="461" t="s">
        <v>138</v>
      </c>
      <c r="B15" s="419"/>
      <c r="C15" s="419"/>
      <c r="D15" s="419"/>
      <c r="E15" s="419"/>
      <c r="F15" s="419"/>
      <c r="G15" s="419"/>
      <c r="H15" s="419"/>
      <c r="I15" s="419"/>
      <c r="J15" s="419"/>
      <c r="K15" s="210"/>
    </row>
    <row r="16" spans="1:15" ht="6" customHeight="1" x14ac:dyDescent="0.25">
      <c r="A16" s="38"/>
      <c r="K16" s="210"/>
    </row>
    <row r="17" spans="1:15" ht="60.75" customHeight="1" x14ac:dyDescent="0.2">
      <c r="A17" s="790">
        <v>1</v>
      </c>
      <c r="B17" s="791" t="s">
        <v>246</v>
      </c>
      <c r="C17" s="792">
        <v>1</v>
      </c>
      <c r="D17" s="793">
        <v>4</v>
      </c>
      <c r="E17" s="793">
        <v>173</v>
      </c>
      <c r="F17" s="793">
        <v>2</v>
      </c>
      <c r="G17" s="794">
        <v>11.24</v>
      </c>
      <c r="H17" s="794">
        <v>5.6</v>
      </c>
      <c r="I17" s="794">
        <v>18.25</v>
      </c>
      <c r="J17" s="794">
        <f>I17+H17+G17</f>
        <v>35.090000000000003</v>
      </c>
      <c r="K17" s="790">
        <v>5</v>
      </c>
      <c r="L17" s="65"/>
      <c r="M17" s="208" t="s">
        <v>249</v>
      </c>
      <c r="N17" s="65"/>
      <c r="O17" s="65"/>
    </row>
    <row r="18" spans="1:15" ht="93" customHeight="1" x14ac:dyDescent="0.2">
      <c r="A18" s="790">
        <v>2</v>
      </c>
      <c r="B18" s="791" t="s">
        <v>300</v>
      </c>
      <c r="C18" s="792" t="s">
        <v>177</v>
      </c>
      <c r="D18" s="793">
        <v>45</v>
      </c>
      <c r="E18" s="793">
        <v>5470</v>
      </c>
      <c r="F18" s="793">
        <v>103</v>
      </c>
      <c r="G18" s="794">
        <v>369</v>
      </c>
      <c r="H18" s="794">
        <v>239</v>
      </c>
      <c r="I18" s="794">
        <v>15</v>
      </c>
      <c r="J18" s="794">
        <v>623</v>
      </c>
      <c r="K18" s="790">
        <v>43</v>
      </c>
      <c r="L18" s="66"/>
      <c r="M18" s="208" t="s">
        <v>991</v>
      </c>
      <c r="N18" s="66"/>
      <c r="O18" s="66"/>
    </row>
    <row r="19" spans="1:15" ht="30.75" customHeight="1" x14ac:dyDescent="0.2">
      <c r="A19" s="790">
        <v>3</v>
      </c>
      <c r="B19" s="791" t="s">
        <v>253</v>
      </c>
      <c r="C19" s="792" t="s">
        <v>177</v>
      </c>
      <c r="D19" s="795">
        <v>11</v>
      </c>
      <c r="E19" s="795">
        <v>840</v>
      </c>
      <c r="F19" s="795">
        <v>30</v>
      </c>
      <c r="G19" s="796">
        <v>36</v>
      </c>
      <c r="H19" s="796">
        <v>25</v>
      </c>
      <c r="I19" s="796">
        <v>6</v>
      </c>
      <c r="J19" s="796">
        <v>67</v>
      </c>
      <c r="K19" s="790">
        <v>11</v>
      </c>
      <c r="L19" s="66"/>
      <c r="M19" s="208" t="s">
        <v>250</v>
      </c>
      <c r="N19" s="66"/>
      <c r="O19" s="66"/>
    </row>
    <row r="20" spans="1:15" ht="57.75" customHeight="1" x14ac:dyDescent="0.2">
      <c r="A20" s="790">
        <v>4</v>
      </c>
      <c r="B20" s="791" t="s">
        <v>254</v>
      </c>
      <c r="C20" s="792" t="s">
        <v>177</v>
      </c>
      <c r="D20" s="793">
        <v>9</v>
      </c>
      <c r="E20" s="793">
        <v>183</v>
      </c>
      <c r="F20" s="793">
        <v>3</v>
      </c>
      <c r="G20" s="794">
        <v>21.61</v>
      </c>
      <c r="H20" s="794">
        <v>32.9</v>
      </c>
      <c r="I20" s="794">
        <v>98.1</v>
      </c>
      <c r="J20" s="794">
        <v>152.61000000000001</v>
      </c>
      <c r="K20" s="790">
        <v>15</v>
      </c>
      <c r="L20" s="66"/>
      <c r="M20" s="208" t="s">
        <v>247</v>
      </c>
      <c r="N20" s="66"/>
      <c r="O20" s="66"/>
    </row>
    <row r="21" spans="1:15" ht="63.75" customHeight="1" x14ac:dyDescent="0.2">
      <c r="A21" s="790">
        <v>5</v>
      </c>
      <c r="B21" s="791" t="s">
        <v>255</v>
      </c>
      <c r="C21" s="792" t="s">
        <v>177</v>
      </c>
      <c r="D21" s="793">
        <v>17</v>
      </c>
      <c r="E21" s="793">
        <v>1010</v>
      </c>
      <c r="F21" s="793">
        <v>54</v>
      </c>
      <c r="G21" s="794">
        <v>43</v>
      </c>
      <c r="H21" s="794">
        <v>156</v>
      </c>
      <c r="I21" s="794">
        <v>54</v>
      </c>
      <c r="J21" s="794">
        <v>253</v>
      </c>
      <c r="K21" s="790">
        <v>17</v>
      </c>
      <c r="L21" s="66"/>
      <c r="M21" s="208" t="s">
        <v>248</v>
      </c>
      <c r="N21" s="66"/>
      <c r="O21" s="66"/>
    </row>
    <row r="22" spans="1:15" ht="63" customHeight="1" x14ac:dyDescent="0.2">
      <c r="A22" s="790">
        <v>6</v>
      </c>
      <c r="B22" s="791" t="s">
        <v>256</v>
      </c>
      <c r="C22" s="792" t="s">
        <v>177</v>
      </c>
      <c r="D22" s="793">
        <v>16</v>
      </c>
      <c r="E22" s="793">
        <v>257</v>
      </c>
      <c r="F22" s="795" t="s">
        <v>177</v>
      </c>
      <c r="G22" s="794">
        <v>10.7</v>
      </c>
      <c r="H22" s="796" t="s">
        <v>177</v>
      </c>
      <c r="I22" s="794">
        <v>19.149999999999999</v>
      </c>
      <c r="J22" s="794">
        <v>29.85</v>
      </c>
      <c r="K22" s="790">
        <v>16</v>
      </c>
      <c r="L22" s="66"/>
      <c r="M22" s="208" t="s">
        <v>251</v>
      </c>
      <c r="N22" s="66"/>
      <c r="O22" s="66"/>
    </row>
    <row r="23" spans="1:15" ht="19.5" customHeight="1" x14ac:dyDescent="0.2">
      <c r="A23" s="797" t="s">
        <v>77</v>
      </c>
      <c r="B23" s="798"/>
      <c r="C23" s="799">
        <f>SUM(C17:C22)</f>
        <v>1</v>
      </c>
      <c r="D23" s="800">
        <f>D17+D18+D19+D20+D21+D22</f>
        <v>102</v>
      </c>
      <c r="E23" s="800">
        <f>E17+E18+E19+E20+E21+E22</f>
        <v>7933</v>
      </c>
      <c r="F23" s="800">
        <f>F17+F18+F19+F20+F21</f>
        <v>192</v>
      </c>
      <c r="G23" s="801">
        <f>G17+G18+G19+G20+G21+G22</f>
        <v>491.55</v>
      </c>
      <c r="H23" s="801">
        <f>H17+H18+H19+H20+H21</f>
        <v>458.5</v>
      </c>
      <c r="I23" s="801">
        <f>I17+I18+I19+I20+I21+I22</f>
        <v>210.5</v>
      </c>
      <c r="J23" s="801">
        <f>J17+J18+J19+J20+J21+J22</f>
        <v>1160.55</v>
      </c>
      <c r="K23" s="802">
        <f>K17+K18+K19+K20+K21+K22</f>
        <v>107</v>
      </c>
      <c r="L23" s="312"/>
      <c r="M23" s="313"/>
      <c r="N23" s="80"/>
      <c r="O23" s="80"/>
    </row>
    <row r="24" spans="1:15" ht="9.9499999999999993" customHeight="1" x14ac:dyDescent="0.25">
      <c r="A24" s="38"/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67"/>
      <c r="M24" s="67"/>
      <c r="N24" s="67"/>
      <c r="O24" s="67"/>
    </row>
    <row r="25" spans="1:15" ht="24" customHeight="1" x14ac:dyDescent="0.3">
      <c r="A25" s="803" t="s">
        <v>139</v>
      </c>
      <c r="B25" s="804"/>
      <c r="C25" s="804"/>
      <c r="D25" s="804"/>
      <c r="E25" s="804"/>
      <c r="F25" s="804"/>
      <c r="G25" s="804"/>
      <c r="H25" s="804"/>
      <c r="I25" s="804"/>
      <c r="J25" s="804"/>
      <c r="K25" s="805"/>
      <c r="L25" s="67"/>
      <c r="M25" s="67"/>
      <c r="N25" s="67"/>
      <c r="O25" s="67"/>
    </row>
    <row r="26" spans="1:15" ht="9.9499999999999993" customHeight="1" x14ac:dyDescent="0.25">
      <c r="A26" s="806"/>
      <c r="B26" s="807"/>
      <c r="C26" s="807"/>
      <c r="D26" s="807"/>
      <c r="E26" s="807"/>
      <c r="F26" s="807"/>
      <c r="G26" s="807"/>
      <c r="H26" s="807"/>
      <c r="I26" s="807"/>
      <c r="J26" s="807"/>
      <c r="K26" s="805"/>
      <c r="L26" s="67"/>
      <c r="M26" s="67"/>
      <c r="N26" s="67"/>
      <c r="O26" s="67"/>
    </row>
    <row r="27" spans="1:15" ht="88.5" customHeight="1" x14ac:dyDescent="0.2">
      <c r="A27" s="808">
        <v>1</v>
      </c>
      <c r="B27" s="809" t="s">
        <v>1003</v>
      </c>
      <c r="C27" s="810">
        <v>1</v>
      </c>
      <c r="D27" s="811">
        <v>42</v>
      </c>
      <c r="E27" s="812" t="s">
        <v>177</v>
      </c>
      <c r="F27" s="812" t="s">
        <v>177</v>
      </c>
      <c r="G27" s="812" t="s">
        <v>177</v>
      </c>
      <c r="H27" s="812" t="s">
        <v>177</v>
      </c>
      <c r="I27" s="813">
        <v>35603.795100000003</v>
      </c>
      <c r="J27" s="813">
        <f>I27</f>
        <v>35603.795100000003</v>
      </c>
      <c r="K27" s="811">
        <v>7</v>
      </c>
      <c r="L27" s="143" t="s">
        <v>866</v>
      </c>
      <c r="M27" s="81" t="s">
        <v>867</v>
      </c>
      <c r="N27" s="63"/>
      <c r="O27" s="64"/>
    </row>
    <row r="28" spans="1:15" ht="43.5" customHeight="1" x14ac:dyDescent="0.2">
      <c r="A28" s="814">
        <v>2</v>
      </c>
      <c r="B28" s="815" t="s">
        <v>1082</v>
      </c>
      <c r="C28" s="810">
        <v>1</v>
      </c>
      <c r="D28" s="816">
        <v>1</v>
      </c>
      <c r="E28" s="812" t="s">
        <v>177</v>
      </c>
      <c r="F28" s="812" t="s">
        <v>177</v>
      </c>
      <c r="G28" s="812" t="s">
        <v>177</v>
      </c>
      <c r="H28" s="812" t="s">
        <v>177</v>
      </c>
      <c r="I28" s="817">
        <v>2807.0794000000001</v>
      </c>
      <c r="J28" s="817">
        <v>2807.0794000000001</v>
      </c>
      <c r="K28" s="816">
        <v>2</v>
      </c>
      <c r="L28" s="314" t="s">
        <v>257</v>
      </c>
      <c r="M28" s="144"/>
      <c r="N28" s="63"/>
      <c r="O28" s="64"/>
    </row>
    <row r="29" spans="1:15" ht="64.5" customHeight="1" x14ac:dyDescent="0.2">
      <c r="A29" s="814">
        <v>3</v>
      </c>
      <c r="B29" s="818" t="s">
        <v>1083</v>
      </c>
      <c r="C29" s="810">
        <v>1</v>
      </c>
      <c r="D29" s="816">
        <v>1</v>
      </c>
      <c r="E29" s="812" t="s">
        <v>177</v>
      </c>
      <c r="F29" s="812" t="s">
        <v>177</v>
      </c>
      <c r="G29" s="812" t="s">
        <v>177</v>
      </c>
      <c r="H29" s="812" t="s">
        <v>177</v>
      </c>
      <c r="I29" s="817">
        <v>7403.4183000000003</v>
      </c>
      <c r="J29" s="817">
        <f>SUM(I29)</f>
        <v>7403.4183000000003</v>
      </c>
      <c r="K29" s="816">
        <v>4</v>
      </c>
      <c r="L29" s="143" t="s">
        <v>1004</v>
      </c>
      <c r="M29" s="63"/>
      <c r="N29" s="63"/>
      <c r="O29" s="64"/>
    </row>
    <row r="30" spans="1:15" ht="19.5" customHeight="1" x14ac:dyDescent="0.2">
      <c r="A30" s="819"/>
      <c r="B30" s="820" t="s">
        <v>77</v>
      </c>
      <c r="C30" s="821">
        <f>SUM(C27:C29)</f>
        <v>3</v>
      </c>
      <c r="D30" s="822">
        <f>SUM(D27:D29)</f>
        <v>44</v>
      </c>
      <c r="E30" s="823" t="s">
        <v>177</v>
      </c>
      <c r="F30" s="823" t="s">
        <v>177</v>
      </c>
      <c r="G30" s="823" t="s">
        <v>177</v>
      </c>
      <c r="H30" s="823" t="s">
        <v>177</v>
      </c>
      <c r="I30" s="824">
        <f>SUM(I27:I29)</f>
        <v>45814.292800000003</v>
      </c>
      <c r="J30" s="824">
        <f>SUM(J27:J29)</f>
        <v>45814.292800000003</v>
      </c>
      <c r="K30" s="822">
        <f>SUM(K27:K29)</f>
        <v>13</v>
      </c>
    </row>
    <row r="31" spans="1:15" ht="3" customHeight="1" x14ac:dyDescent="0.25">
      <c r="A31" s="806"/>
      <c r="B31" s="601"/>
      <c r="C31" s="601"/>
      <c r="D31" s="601"/>
      <c r="E31" s="601"/>
      <c r="F31" s="601"/>
      <c r="G31" s="601"/>
      <c r="H31" s="601"/>
      <c r="I31" s="601"/>
      <c r="J31" s="601"/>
      <c r="K31" s="825"/>
    </row>
    <row r="32" spans="1:15" ht="24" customHeight="1" x14ac:dyDescent="0.3">
      <c r="A32" s="803" t="s">
        <v>140</v>
      </c>
      <c r="B32" s="826"/>
      <c r="C32" s="826"/>
      <c r="D32" s="826"/>
      <c r="E32" s="826"/>
      <c r="F32" s="826"/>
      <c r="G32" s="826"/>
      <c r="H32" s="826"/>
      <c r="I32" s="826"/>
      <c r="J32" s="826"/>
      <c r="K32" s="825"/>
    </row>
    <row r="33" spans="1:16" ht="3.75" customHeight="1" x14ac:dyDescent="0.25">
      <c r="A33" s="827"/>
      <c r="B33" s="601"/>
      <c r="C33" s="601"/>
      <c r="D33" s="601"/>
      <c r="E33" s="601"/>
      <c r="F33" s="601"/>
      <c r="G33" s="601"/>
      <c r="H33" s="601"/>
      <c r="I33" s="601"/>
      <c r="J33" s="601"/>
      <c r="K33" s="825"/>
    </row>
    <row r="34" spans="1:16" ht="31.5" customHeight="1" x14ac:dyDescent="0.2">
      <c r="A34" s="828">
        <v>1</v>
      </c>
      <c r="B34" s="829" t="s">
        <v>89</v>
      </c>
      <c r="C34" s="828" t="s">
        <v>177</v>
      </c>
      <c r="D34" s="828">
        <v>2</v>
      </c>
      <c r="E34" s="828" t="s">
        <v>177</v>
      </c>
      <c r="F34" s="828">
        <v>2</v>
      </c>
      <c r="G34" s="830" t="s">
        <v>177</v>
      </c>
      <c r="H34" s="831">
        <v>39.200000000000003</v>
      </c>
      <c r="I34" s="831" t="s">
        <v>177</v>
      </c>
      <c r="J34" s="831">
        <v>39.200000000000003</v>
      </c>
      <c r="K34" s="832">
        <v>2</v>
      </c>
      <c r="L34" s="83" t="s">
        <v>311</v>
      </c>
      <c r="M34" s="82"/>
      <c r="N34" s="82"/>
      <c r="O34" s="82"/>
    </row>
    <row r="35" spans="1:16" ht="18" customHeight="1" x14ac:dyDescent="0.2">
      <c r="A35" s="833"/>
      <c r="B35" s="834" t="s">
        <v>109</v>
      </c>
      <c r="C35" s="835" t="s">
        <v>177</v>
      </c>
      <c r="D35" s="835">
        <f>SUM(D34:D34)</f>
        <v>2</v>
      </c>
      <c r="E35" s="835" t="s">
        <v>177</v>
      </c>
      <c r="F35" s="835">
        <f>SUM(F34:F34)</f>
        <v>2</v>
      </c>
      <c r="G35" s="836" t="s">
        <v>177</v>
      </c>
      <c r="H35" s="836">
        <f>SUM(H34:H34)</f>
        <v>39.200000000000003</v>
      </c>
      <c r="I35" s="836" t="s">
        <v>177</v>
      </c>
      <c r="J35" s="836">
        <f>SUM(J34:J34)</f>
        <v>39.200000000000003</v>
      </c>
      <c r="K35" s="835">
        <f>SUM(K34:K34)</f>
        <v>2</v>
      </c>
      <c r="L35" s="86"/>
      <c r="M35" s="86"/>
      <c r="N35" s="86"/>
      <c r="O35" s="84"/>
    </row>
    <row r="36" spans="1:16" ht="5.25" customHeight="1" x14ac:dyDescent="0.25">
      <c r="A36" s="837"/>
      <c r="B36" s="637"/>
      <c r="C36" s="637"/>
      <c r="D36" s="637"/>
      <c r="E36" s="637"/>
      <c r="F36" s="637"/>
      <c r="G36" s="637"/>
      <c r="H36" s="637"/>
      <c r="I36" s="637"/>
      <c r="J36" s="637"/>
      <c r="K36" s="838"/>
    </row>
    <row r="37" spans="1:16" ht="24" customHeight="1" x14ac:dyDescent="0.3">
      <c r="A37" s="839"/>
      <c r="B37" s="840" t="s">
        <v>142</v>
      </c>
      <c r="C37" s="840"/>
      <c r="D37" s="841"/>
      <c r="E37" s="841"/>
      <c r="F37" s="841"/>
      <c r="G37" s="841"/>
      <c r="H37" s="841"/>
      <c r="I37" s="841"/>
      <c r="J37" s="841"/>
      <c r="K37" s="842"/>
    </row>
    <row r="38" spans="1:16" ht="6" customHeight="1" x14ac:dyDescent="0.25">
      <c r="A38" s="843"/>
      <c r="B38" s="844"/>
      <c r="C38" s="844"/>
      <c r="D38" s="845"/>
      <c r="E38" s="845"/>
      <c r="F38" s="845"/>
      <c r="G38" s="845"/>
      <c r="H38" s="845"/>
      <c r="I38" s="845"/>
      <c r="J38" s="846"/>
      <c r="K38" s="842"/>
    </row>
    <row r="39" spans="1:16" ht="120" customHeight="1" x14ac:dyDescent="0.2">
      <c r="A39" s="791">
        <v>1</v>
      </c>
      <c r="B39" s="847" t="s">
        <v>321</v>
      </c>
      <c r="C39" s="847" t="s">
        <v>177</v>
      </c>
      <c r="D39" s="847">
        <v>15</v>
      </c>
      <c r="E39" s="847" t="s">
        <v>177</v>
      </c>
      <c r="F39" s="847" t="s">
        <v>177</v>
      </c>
      <c r="G39" s="847" t="s">
        <v>177</v>
      </c>
      <c r="H39" s="847" t="s">
        <v>177</v>
      </c>
      <c r="I39" s="848">
        <v>33.299999999999997</v>
      </c>
      <c r="J39" s="848">
        <v>33.299999999999997</v>
      </c>
      <c r="K39" s="847">
        <v>15</v>
      </c>
      <c r="L39" s="222"/>
      <c r="M39" s="222" t="s">
        <v>322</v>
      </c>
      <c r="N39" s="41"/>
      <c r="O39" s="41"/>
    </row>
    <row r="40" spans="1:16" ht="64.5" customHeight="1" x14ac:dyDescent="0.2">
      <c r="A40" s="791">
        <v>2</v>
      </c>
      <c r="B40" s="529" t="s">
        <v>323</v>
      </c>
      <c r="C40" s="847" t="s">
        <v>177</v>
      </c>
      <c r="D40" s="529">
        <v>3</v>
      </c>
      <c r="E40" s="529" t="s">
        <v>177</v>
      </c>
      <c r="F40" s="529" t="s">
        <v>177</v>
      </c>
      <c r="G40" s="529" t="s">
        <v>177</v>
      </c>
      <c r="H40" s="529" t="s">
        <v>177</v>
      </c>
      <c r="I40" s="738">
        <v>11.97</v>
      </c>
      <c r="J40" s="738">
        <v>11.97</v>
      </c>
      <c r="K40" s="529">
        <v>3</v>
      </c>
      <c r="L40" s="146"/>
      <c r="M40" s="223" t="s">
        <v>324</v>
      </c>
      <c r="N40" s="41"/>
      <c r="O40" s="41"/>
    </row>
    <row r="41" spans="1:16" ht="66.75" customHeight="1" x14ac:dyDescent="0.2">
      <c r="A41" s="791">
        <v>3</v>
      </c>
      <c r="B41" s="529" t="s">
        <v>325</v>
      </c>
      <c r="C41" s="847" t="s">
        <v>177</v>
      </c>
      <c r="D41" s="529">
        <v>4</v>
      </c>
      <c r="E41" s="529" t="s">
        <v>177</v>
      </c>
      <c r="F41" s="529" t="s">
        <v>177</v>
      </c>
      <c r="G41" s="529" t="s">
        <v>177</v>
      </c>
      <c r="H41" s="529" t="s">
        <v>177</v>
      </c>
      <c r="I41" s="738">
        <v>14.4</v>
      </c>
      <c r="J41" s="738">
        <v>14.4</v>
      </c>
      <c r="K41" s="529">
        <v>4</v>
      </c>
      <c r="L41" s="146"/>
      <c r="M41" s="208" t="s">
        <v>326</v>
      </c>
      <c r="N41" s="41"/>
      <c r="O41" s="41"/>
    </row>
    <row r="42" spans="1:16" ht="21.75" customHeight="1" x14ac:dyDescent="0.3">
      <c r="A42" s="849" t="s">
        <v>110</v>
      </c>
      <c r="B42" s="850"/>
      <c r="C42" s="851" t="s">
        <v>177</v>
      </c>
      <c r="D42" s="852">
        <f>SUM(D39:D41)</f>
        <v>22</v>
      </c>
      <c r="E42" s="584" t="s">
        <v>177</v>
      </c>
      <c r="F42" s="584" t="s">
        <v>177</v>
      </c>
      <c r="G42" s="584" t="s">
        <v>177</v>
      </c>
      <c r="H42" s="584" t="s">
        <v>177</v>
      </c>
      <c r="I42" s="853">
        <f>SUM(I39:I41)</f>
        <v>59.669999999999995</v>
      </c>
      <c r="J42" s="854">
        <f>SUM(J39:J41)</f>
        <v>59.669999999999995</v>
      </c>
      <c r="K42" s="855">
        <f>SUM(K39:K41)</f>
        <v>22</v>
      </c>
      <c r="L42" s="147"/>
    </row>
    <row r="43" spans="1:16" ht="3" customHeight="1" x14ac:dyDescent="0.25">
      <c r="A43" s="806"/>
      <c r="B43" s="601"/>
      <c r="C43" s="601"/>
      <c r="D43" s="601"/>
      <c r="E43" s="601"/>
      <c r="F43" s="601"/>
      <c r="G43" s="601"/>
      <c r="H43" s="601"/>
      <c r="I43" s="601"/>
      <c r="J43" s="601"/>
      <c r="K43" s="825"/>
    </row>
    <row r="44" spans="1:16" ht="24" customHeight="1" x14ac:dyDescent="0.3">
      <c r="A44" s="806"/>
      <c r="B44" s="856" t="s">
        <v>144</v>
      </c>
      <c r="C44" s="856"/>
      <c r="D44" s="826"/>
      <c r="E44" s="826"/>
      <c r="F44" s="826"/>
      <c r="G44" s="826"/>
      <c r="H44" s="826"/>
      <c r="I44" s="826"/>
      <c r="J44" s="826"/>
      <c r="K44" s="825"/>
    </row>
    <row r="45" spans="1:16" ht="5.25" customHeight="1" x14ac:dyDescent="0.25">
      <c r="A45" s="806"/>
      <c r="B45" s="601"/>
      <c r="C45" s="601"/>
      <c r="D45" s="601"/>
      <c r="E45" s="601"/>
      <c r="F45" s="601"/>
      <c r="G45" s="601"/>
      <c r="H45" s="601"/>
      <c r="I45" s="601"/>
      <c r="J45" s="601"/>
      <c r="K45" s="825"/>
    </row>
    <row r="46" spans="1:16" ht="45" customHeight="1" x14ac:dyDescent="0.2">
      <c r="A46" s="791">
        <v>1</v>
      </c>
      <c r="B46" s="857" t="s">
        <v>772</v>
      </c>
      <c r="C46" s="858">
        <v>1</v>
      </c>
      <c r="D46" s="858">
        <v>4</v>
      </c>
      <c r="E46" s="795">
        <v>3460</v>
      </c>
      <c r="F46" s="859" t="s">
        <v>177</v>
      </c>
      <c r="G46" s="860">
        <v>895</v>
      </c>
      <c r="H46" s="860" t="s">
        <v>177</v>
      </c>
      <c r="I46" s="860">
        <v>58.5807</v>
      </c>
      <c r="J46" s="860">
        <v>953.58069999999998</v>
      </c>
      <c r="K46" s="861">
        <v>4</v>
      </c>
      <c r="L46" s="87"/>
      <c r="M46" s="87" t="s">
        <v>635</v>
      </c>
      <c r="N46" s="88"/>
      <c r="O46" s="436"/>
      <c r="P46" s="436"/>
    </row>
    <row r="47" spans="1:16" ht="60.75" customHeight="1" x14ac:dyDescent="0.25">
      <c r="A47" s="791">
        <v>2</v>
      </c>
      <c r="B47" s="857" t="s">
        <v>1021</v>
      </c>
      <c r="C47" s="858" t="s">
        <v>177</v>
      </c>
      <c r="D47" s="791">
        <v>1</v>
      </c>
      <c r="E47" s="795" t="s">
        <v>177</v>
      </c>
      <c r="F47" s="861" t="s">
        <v>177</v>
      </c>
      <c r="G47" s="860" t="s">
        <v>177</v>
      </c>
      <c r="H47" s="862" t="s">
        <v>177</v>
      </c>
      <c r="I47" s="860">
        <v>7.7</v>
      </c>
      <c r="J47" s="862">
        <f>SUM(I47:I47)</f>
        <v>7.7</v>
      </c>
      <c r="K47" s="861">
        <v>2</v>
      </c>
      <c r="L47" s="87"/>
      <c r="M47" s="87" t="s">
        <v>636</v>
      </c>
      <c r="N47" s="88"/>
      <c r="O47" s="89"/>
      <c r="P47" s="90"/>
    </row>
    <row r="48" spans="1:16" ht="64.5" customHeight="1" x14ac:dyDescent="0.25">
      <c r="A48" s="791">
        <v>3</v>
      </c>
      <c r="B48" s="791" t="s">
        <v>634</v>
      </c>
      <c r="C48" s="791" t="s">
        <v>177</v>
      </c>
      <c r="D48" s="790">
        <v>236</v>
      </c>
      <c r="E48" s="793">
        <v>5136.5</v>
      </c>
      <c r="F48" s="793">
        <v>65</v>
      </c>
      <c r="G48" s="863">
        <v>242</v>
      </c>
      <c r="H48" s="864">
        <v>1175.4000000000001</v>
      </c>
      <c r="I48" s="863">
        <v>449.94</v>
      </c>
      <c r="J48" s="863">
        <f>SUM(G48:I48)</f>
        <v>1867.3400000000001</v>
      </c>
      <c r="K48" s="790">
        <v>33</v>
      </c>
      <c r="L48" s="317" t="s">
        <v>1022</v>
      </c>
      <c r="M48" s="225" t="s">
        <v>637</v>
      </c>
      <c r="N48" s="208"/>
      <c r="O48" s="208"/>
      <c r="P48" s="67"/>
    </row>
    <row r="49" spans="1:16" ht="59.25" customHeight="1" x14ac:dyDescent="0.25">
      <c r="A49" s="791">
        <v>4</v>
      </c>
      <c r="B49" s="791" t="s">
        <v>639</v>
      </c>
      <c r="C49" s="791">
        <v>1</v>
      </c>
      <c r="D49" s="791">
        <v>3</v>
      </c>
      <c r="E49" s="795">
        <v>5</v>
      </c>
      <c r="F49" s="791">
        <v>3</v>
      </c>
      <c r="G49" s="863" t="s">
        <v>177</v>
      </c>
      <c r="H49" s="863">
        <v>45</v>
      </c>
      <c r="I49" s="863">
        <v>47.4</v>
      </c>
      <c r="J49" s="864">
        <v>92.4</v>
      </c>
      <c r="K49" s="790">
        <v>3</v>
      </c>
      <c r="L49" s="208"/>
      <c r="M49" s="208" t="s">
        <v>638</v>
      </c>
      <c r="N49" s="70"/>
      <c r="O49" s="89"/>
      <c r="P49" s="67"/>
    </row>
    <row r="50" spans="1:16" s="47" customFormat="1" ht="120" x14ac:dyDescent="0.25">
      <c r="A50" s="791">
        <v>5</v>
      </c>
      <c r="B50" s="858" t="s">
        <v>640</v>
      </c>
      <c r="C50" s="791">
        <v>1</v>
      </c>
      <c r="D50" s="858">
        <v>29</v>
      </c>
      <c r="E50" s="795">
        <v>5549.5</v>
      </c>
      <c r="F50" s="859">
        <v>16</v>
      </c>
      <c r="G50" s="860">
        <v>444.4</v>
      </c>
      <c r="H50" s="860">
        <v>729.1</v>
      </c>
      <c r="I50" s="863">
        <v>51.378</v>
      </c>
      <c r="J50" s="864">
        <v>1224.8779999999999</v>
      </c>
      <c r="K50" s="861">
        <v>5</v>
      </c>
      <c r="L50" s="87"/>
      <c r="M50" s="87" t="s">
        <v>641</v>
      </c>
      <c r="N50" s="87"/>
      <c r="O50" s="89"/>
      <c r="P50" s="91"/>
    </row>
    <row r="51" spans="1:16" ht="19.5" customHeight="1" x14ac:dyDescent="0.3">
      <c r="A51" s="865"/>
      <c r="B51" s="866" t="s">
        <v>77</v>
      </c>
      <c r="C51" s="867">
        <v>3</v>
      </c>
      <c r="D51" s="867">
        <f t="shared" ref="D51:K51" si="0">SUM(D46:D50)</f>
        <v>273</v>
      </c>
      <c r="E51" s="868">
        <f t="shared" si="0"/>
        <v>14151</v>
      </c>
      <c r="F51" s="868">
        <f t="shared" si="0"/>
        <v>84</v>
      </c>
      <c r="G51" s="869">
        <f t="shared" si="0"/>
        <v>1581.4</v>
      </c>
      <c r="H51" s="869">
        <f t="shared" si="0"/>
        <v>1949.5</v>
      </c>
      <c r="I51" s="869">
        <f t="shared" si="0"/>
        <v>614.99869999999999</v>
      </c>
      <c r="J51" s="869">
        <f>SUM(J46:J50)</f>
        <v>4145.8987000000006</v>
      </c>
      <c r="K51" s="868">
        <f t="shared" si="0"/>
        <v>47</v>
      </c>
    </row>
    <row r="52" spans="1:16" ht="3.75" customHeight="1" x14ac:dyDescent="0.25">
      <c r="A52" s="870"/>
      <c r="B52" s="871"/>
      <c r="C52" s="871"/>
      <c r="D52" s="871"/>
      <c r="E52" s="871"/>
      <c r="F52" s="871"/>
      <c r="G52" s="872"/>
      <c r="H52" s="872"/>
      <c r="I52" s="872"/>
      <c r="J52" s="871"/>
      <c r="K52" s="825"/>
    </row>
    <row r="53" spans="1:16" ht="24" customHeight="1" x14ac:dyDescent="0.3">
      <c r="A53" s="806"/>
      <c r="B53" s="856" t="s">
        <v>143</v>
      </c>
      <c r="C53" s="856"/>
      <c r="D53" s="826"/>
      <c r="E53" s="826"/>
      <c r="F53" s="826"/>
      <c r="G53" s="826"/>
      <c r="H53" s="826"/>
      <c r="I53" s="826"/>
      <c r="J53" s="826"/>
      <c r="K53" s="825"/>
    </row>
    <row r="54" spans="1:16" ht="6" customHeight="1" x14ac:dyDescent="0.25">
      <c r="A54" s="806"/>
      <c r="B54" s="601"/>
      <c r="C54" s="601"/>
      <c r="D54" s="601"/>
      <c r="E54" s="601"/>
      <c r="F54" s="601"/>
      <c r="G54" s="601"/>
      <c r="H54" s="601"/>
      <c r="I54" s="601"/>
      <c r="J54" s="601"/>
      <c r="K54" s="825"/>
    </row>
    <row r="55" spans="1:16" s="93" customFormat="1" ht="35.25" customHeight="1" x14ac:dyDescent="0.2">
      <c r="A55" s="791">
        <v>1</v>
      </c>
      <c r="B55" s="791" t="s">
        <v>779</v>
      </c>
      <c r="C55" s="795">
        <v>1</v>
      </c>
      <c r="D55" s="790">
        <v>10</v>
      </c>
      <c r="E55" s="795" t="s">
        <v>177</v>
      </c>
      <c r="F55" s="795">
        <v>1</v>
      </c>
      <c r="G55" s="795" t="s">
        <v>177</v>
      </c>
      <c r="H55" s="873">
        <v>14</v>
      </c>
      <c r="I55" s="874">
        <v>44.6</v>
      </c>
      <c r="J55" s="873">
        <f>SUM(H55:I55)</f>
        <v>58.6</v>
      </c>
      <c r="K55" s="790">
        <v>11</v>
      </c>
      <c r="L55" s="34" t="s">
        <v>1273</v>
      </c>
      <c r="M55" s="34"/>
      <c r="N55" s="92"/>
      <c r="O55" s="92"/>
    </row>
    <row r="56" spans="1:16" s="93" customFormat="1" ht="19.5" customHeight="1" x14ac:dyDescent="0.2">
      <c r="A56" s="875"/>
      <c r="B56" s="876" t="s">
        <v>77</v>
      </c>
      <c r="C56" s="802">
        <v>1</v>
      </c>
      <c r="D56" s="877">
        <f>SUM(D55)</f>
        <v>10</v>
      </c>
      <c r="E56" s="802" t="s">
        <v>177</v>
      </c>
      <c r="F56" s="877">
        <v>1</v>
      </c>
      <c r="G56" s="802" t="s">
        <v>177</v>
      </c>
      <c r="H56" s="878">
        <v>14</v>
      </c>
      <c r="I56" s="879">
        <f>SUM(I55)</f>
        <v>44.6</v>
      </c>
      <c r="J56" s="878">
        <f>SUM(J55)</f>
        <v>58.6</v>
      </c>
      <c r="K56" s="877">
        <f>SUM(K55)</f>
        <v>11</v>
      </c>
      <c r="L56" s="149"/>
      <c r="M56" s="149"/>
      <c r="N56" s="94"/>
    </row>
    <row r="57" spans="1:16" ht="2.25" customHeight="1" x14ac:dyDescent="0.25">
      <c r="A57" s="806"/>
      <c r="B57" s="601"/>
      <c r="C57" s="601"/>
      <c r="D57" s="601"/>
      <c r="E57" s="601"/>
      <c r="F57" s="601"/>
      <c r="G57" s="601"/>
      <c r="H57" s="601"/>
      <c r="I57" s="601"/>
      <c r="J57" s="601"/>
      <c r="K57" s="825"/>
    </row>
    <row r="58" spans="1:16" ht="24" customHeight="1" x14ac:dyDescent="0.3">
      <c r="A58" s="806"/>
      <c r="B58" s="856" t="s">
        <v>145</v>
      </c>
      <c r="C58" s="856"/>
      <c r="D58" s="826"/>
      <c r="E58" s="826"/>
      <c r="F58" s="826"/>
      <c r="G58" s="826"/>
      <c r="H58" s="826"/>
      <c r="I58" s="826"/>
      <c r="J58" s="826"/>
      <c r="K58" s="825"/>
    </row>
    <row r="59" spans="1:16" ht="8.25" customHeight="1" x14ac:dyDescent="0.25">
      <c r="A59" s="806"/>
      <c r="B59" s="601"/>
      <c r="C59" s="601"/>
      <c r="D59" s="601"/>
      <c r="E59" s="601"/>
      <c r="F59" s="601"/>
      <c r="G59" s="601"/>
      <c r="H59" s="601"/>
      <c r="I59" s="601"/>
      <c r="J59" s="601"/>
      <c r="K59" s="825"/>
    </row>
    <row r="60" spans="1:16" ht="151.5" customHeight="1" x14ac:dyDescent="0.2">
      <c r="A60" s="791">
        <v>1</v>
      </c>
      <c r="B60" s="529" t="s">
        <v>727</v>
      </c>
      <c r="C60" s="791" t="s">
        <v>177</v>
      </c>
      <c r="D60" s="791">
        <v>54</v>
      </c>
      <c r="E60" s="791">
        <v>63</v>
      </c>
      <c r="F60" s="791">
        <v>19</v>
      </c>
      <c r="G60" s="874">
        <v>0.13</v>
      </c>
      <c r="H60" s="874">
        <v>3.4319999999999999</v>
      </c>
      <c r="I60" s="874">
        <v>15.172000000000001</v>
      </c>
      <c r="J60" s="874">
        <v>18.734000000000002</v>
      </c>
      <c r="K60" s="790">
        <v>10</v>
      </c>
      <c r="L60" s="146"/>
      <c r="M60" s="208" t="s">
        <v>726</v>
      </c>
      <c r="N60" s="41"/>
      <c r="O60" s="41"/>
    </row>
    <row r="61" spans="1:16" ht="78.75" customHeight="1" x14ac:dyDescent="0.2">
      <c r="A61" s="880">
        <v>2</v>
      </c>
      <c r="B61" s="529" t="s">
        <v>729</v>
      </c>
      <c r="C61" s="791">
        <v>1</v>
      </c>
      <c r="D61" s="791">
        <v>41</v>
      </c>
      <c r="E61" s="791">
        <v>42</v>
      </c>
      <c r="F61" s="791">
        <v>2</v>
      </c>
      <c r="G61" s="874">
        <v>5</v>
      </c>
      <c r="H61" s="874">
        <v>1.08</v>
      </c>
      <c r="I61" s="874">
        <v>34.96</v>
      </c>
      <c r="J61" s="874">
        <v>41.04</v>
      </c>
      <c r="K61" s="790">
        <v>5</v>
      </c>
      <c r="L61" s="146"/>
      <c r="M61" s="208" t="s">
        <v>728</v>
      </c>
      <c r="N61" s="41"/>
      <c r="O61" s="41"/>
    </row>
    <row r="62" spans="1:16" ht="105" customHeight="1" x14ac:dyDescent="0.2">
      <c r="A62" s="880">
        <v>3</v>
      </c>
      <c r="B62" s="529" t="s">
        <v>730</v>
      </c>
      <c r="C62" s="791" t="s">
        <v>177</v>
      </c>
      <c r="D62" s="791">
        <v>18</v>
      </c>
      <c r="E62" s="791">
        <v>26</v>
      </c>
      <c r="F62" s="791">
        <v>1</v>
      </c>
      <c r="G62" s="874">
        <v>0.55000000000000004</v>
      </c>
      <c r="H62" s="874">
        <v>0.05</v>
      </c>
      <c r="I62" s="874">
        <v>4.3499999999999996</v>
      </c>
      <c r="J62" s="874">
        <v>4.95</v>
      </c>
      <c r="K62" s="790">
        <v>7</v>
      </c>
      <c r="L62" s="146"/>
      <c r="M62" s="208" t="s">
        <v>731</v>
      </c>
      <c r="N62" s="41"/>
      <c r="O62" s="41"/>
    </row>
    <row r="63" spans="1:16" ht="33.75" customHeight="1" x14ac:dyDescent="0.2">
      <c r="A63" s="880">
        <v>4</v>
      </c>
      <c r="B63" s="529" t="s">
        <v>732</v>
      </c>
      <c r="C63" s="791" t="s">
        <v>177</v>
      </c>
      <c r="D63" s="791">
        <v>4</v>
      </c>
      <c r="E63" s="791" t="s">
        <v>177</v>
      </c>
      <c r="F63" s="791" t="s">
        <v>177</v>
      </c>
      <c r="G63" s="874" t="s">
        <v>177</v>
      </c>
      <c r="H63" s="874" t="s">
        <v>177</v>
      </c>
      <c r="I63" s="874">
        <v>0.08</v>
      </c>
      <c r="J63" s="874">
        <v>0.08</v>
      </c>
      <c r="K63" s="790">
        <v>1</v>
      </c>
      <c r="L63" s="146"/>
      <c r="M63" s="208" t="s">
        <v>194</v>
      </c>
      <c r="N63" s="41"/>
      <c r="O63" s="41"/>
    </row>
    <row r="64" spans="1:16" ht="21.75" customHeight="1" x14ac:dyDescent="0.2">
      <c r="A64" s="880">
        <v>5</v>
      </c>
      <c r="B64" s="881" t="s">
        <v>92</v>
      </c>
      <c r="C64" s="791" t="s">
        <v>177</v>
      </c>
      <c r="D64" s="791">
        <v>9</v>
      </c>
      <c r="E64" s="791" t="s">
        <v>177</v>
      </c>
      <c r="F64" s="791" t="s">
        <v>177</v>
      </c>
      <c r="G64" s="874" t="s">
        <v>177</v>
      </c>
      <c r="H64" s="874" t="s">
        <v>177</v>
      </c>
      <c r="I64" s="874">
        <v>0.52700000000000002</v>
      </c>
      <c r="J64" s="874">
        <v>0.52700000000000002</v>
      </c>
      <c r="K64" s="790">
        <v>1</v>
      </c>
      <c r="L64" s="146"/>
      <c r="M64" s="34" t="s">
        <v>193</v>
      </c>
      <c r="N64" s="41"/>
      <c r="O64" s="41"/>
    </row>
    <row r="65" spans="1:15" ht="79.5" customHeight="1" x14ac:dyDescent="0.2">
      <c r="A65" s="880">
        <v>6</v>
      </c>
      <c r="B65" s="881" t="s">
        <v>734</v>
      </c>
      <c r="C65" s="791">
        <v>1</v>
      </c>
      <c r="D65" s="791">
        <v>46</v>
      </c>
      <c r="E65" s="791">
        <v>145</v>
      </c>
      <c r="F65" s="791">
        <v>19</v>
      </c>
      <c r="G65" s="874">
        <v>2.39</v>
      </c>
      <c r="H65" s="874">
        <v>8.4</v>
      </c>
      <c r="I65" s="874">
        <v>18.175000000000001</v>
      </c>
      <c r="J65" s="874">
        <v>28.965</v>
      </c>
      <c r="K65" s="790">
        <v>5</v>
      </c>
      <c r="L65" s="146"/>
      <c r="M65" s="34" t="s">
        <v>733</v>
      </c>
      <c r="N65" s="41"/>
      <c r="O65" s="41"/>
    </row>
    <row r="66" spans="1:15" ht="19.5" customHeight="1" x14ac:dyDescent="0.25">
      <c r="A66" s="837"/>
      <c r="B66" s="882" t="s">
        <v>77</v>
      </c>
      <c r="C66" s="883">
        <v>2</v>
      </c>
      <c r="D66" s="884">
        <f t="shared" ref="D66:K66" si="1">SUM(D60:D65)</f>
        <v>172</v>
      </c>
      <c r="E66" s="884">
        <f t="shared" si="1"/>
        <v>276</v>
      </c>
      <c r="F66" s="884">
        <f t="shared" si="1"/>
        <v>41</v>
      </c>
      <c r="G66" s="885">
        <f t="shared" si="1"/>
        <v>8.07</v>
      </c>
      <c r="H66" s="885">
        <f t="shared" si="1"/>
        <v>12.962</v>
      </c>
      <c r="I66" s="886">
        <f t="shared" si="1"/>
        <v>73.26400000000001</v>
      </c>
      <c r="J66" s="886">
        <f t="shared" si="1"/>
        <v>94.296000000000006</v>
      </c>
      <c r="K66" s="887">
        <f t="shared" si="1"/>
        <v>29</v>
      </c>
    </row>
    <row r="67" spans="1:15" ht="5.25" customHeight="1" x14ac:dyDescent="0.25">
      <c r="A67" s="837"/>
      <c r="B67" s="637"/>
      <c r="C67" s="637"/>
      <c r="D67" s="637"/>
      <c r="E67" s="637"/>
      <c r="F67" s="637"/>
      <c r="G67" s="637"/>
      <c r="H67" s="637"/>
      <c r="I67" s="637"/>
      <c r="J67" s="637"/>
      <c r="K67" s="825"/>
    </row>
    <row r="68" spans="1:15" ht="24" customHeight="1" x14ac:dyDescent="0.3">
      <c r="A68" s="806"/>
      <c r="B68" s="888" t="s">
        <v>682</v>
      </c>
      <c r="C68" s="888"/>
      <c r="D68" s="889"/>
      <c r="E68" s="889"/>
      <c r="F68" s="889"/>
      <c r="G68" s="889"/>
      <c r="H68" s="889"/>
      <c r="I68" s="889"/>
      <c r="J68" s="889"/>
      <c r="K68" s="825"/>
    </row>
    <row r="69" spans="1:15" ht="6" customHeight="1" x14ac:dyDescent="0.25">
      <c r="A69" s="827"/>
      <c r="B69" s="615"/>
      <c r="C69" s="615"/>
      <c r="D69" s="615"/>
      <c r="E69" s="615"/>
      <c r="F69" s="615"/>
      <c r="G69" s="615"/>
      <c r="H69" s="615"/>
      <c r="I69" s="615"/>
      <c r="J69" s="615"/>
      <c r="K69" s="825"/>
    </row>
    <row r="70" spans="1:15" ht="78.75" customHeight="1" x14ac:dyDescent="0.2">
      <c r="A70" s="790">
        <v>1</v>
      </c>
      <c r="B70" s="890" t="s">
        <v>969</v>
      </c>
      <c r="C70" s="873" t="s">
        <v>177</v>
      </c>
      <c r="D70" s="793">
        <v>72</v>
      </c>
      <c r="E70" s="793">
        <v>8440</v>
      </c>
      <c r="F70" s="793">
        <v>86</v>
      </c>
      <c r="G70" s="873">
        <v>535.19999999999993</v>
      </c>
      <c r="H70" s="873">
        <v>309.20000000000005</v>
      </c>
      <c r="I70" s="873" t="s">
        <v>177</v>
      </c>
      <c r="J70" s="873">
        <v>844.4</v>
      </c>
      <c r="K70" s="891">
        <v>1</v>
      </c>
      <c r="L70" s="426" t="s">
        <v>1222</v>
      </c>
      <c r="M70" s="433"/>
      <c r="N70" s="426" t="s">
        <v>1317</v>
      </c>
      <c r="O70" s="441"/>
    </row>
    <row r="71" spans="1:15" ht="136.5" customHeight="1" x14ac:dyDescent="0.2">
      <c r="A71" s="791">
        <v>2</v>
      </c>
      <c r="B71" s="890" t="s">
        <v>970</v>
      </c>
      <c r="C71" s="873" t="s">
        <v>177</v>
      </c>
      <c r="D71" s="793">
        <v>244</v>
      </c>
      <c r="E71" s="793">
        <v>9372</v>
      </c>
      <c r="F71" s="793">
        <v>41</v>
      </c>
      <c r="G71" s="873">
        <v>878.07</v>
      </c>
      <c r="H71" s="873">
        <v>318.72000000000003</v>
      </c>
      <c r="I71" s="873">
        <v>198.81</v>
      </c>
      <c r="J71" s="873">
        <f>SUM(G71:I71)</f>
        <v>1395.6</v>
      </c>
      <c r="K71" s="891"/>
      <c r="L71" s="427"/>
      <c r="M71" s="433"/>
      <c r="N71" s="427"/>
      <c r="O71" s="441"/>
    </row>
    <row r="72" spans="1:15" ht="73.5" customHeight="1" x14ac:dyDescent="0.2">
      <c r="A72" s="790">
        <v>3</v>
      </c>
      <c r="B72" s="890" t="s">
        <v>971</v>
      </c>
      <c r="C72" s="873" t="s">
        <v>177</v>
      </c>
      <c r="D72" s="795">
        <v>99</v>
      </c>
      <c r="E72" s="795">
        <v>5356</v>
      </c>
      <c r="F72" s="795">
        <v>111</v>
      </c>
      <c r="G72" s="874">
        <v>284.7</v>
      </c>
      <c r="H72" s="874">
        <v>1126.4000000000001</v>
      </c>
      <c r="I72" s="873" t="s">
        <v>177</v>
      </c>
      <c r="J72" s="874">
        <v>1411.1000000000001</v>
      </c>
      <c r="K72" s="891"/>
      <c r="L72" s="427"/>
      <c r="M72" s="433"/>
      <c r="N72" s="427"/>
      <c r="O72" s="441"/>
    </row>
    <row r="73" spans="1:15" ht="77.25" customHeight="1" x14ac:dyDescent="0.2">
      <c r="A73" s="791">
        <v>4</v>
      </c>
      <c r="B73" s="890" t="s">
        <v>972</v>
      </c>
      <c r="C73" s="873" t="s">
        <v>177</v>
      </c>
      <c r="D73" s="793">
        <v>73</v>
      </c>
      <c r="E73" s="793">
        <v>1348</v>
      </c>
      <c r="F73" s="793">
        <v>60</v>
      </c>
      <c r="G73" s="873">
        <v>113</v>
      </c>
      <c r="H73" s="873">
        <v>417.9</v>
      </c>
      <c r="I73" s="873">
        <v>60</v>
      </c>
      <c r="J73" s="873">
        <v>590.9</v>
      </c>
      <c r="K73" s="891"/>
      <c r="L73" s="427"/>
      <c r="M73" s="433"/>
      <c r="N73" s="427"/>
      <c r="O73" s="441"/>
    </row>
    <row r="74" spans="1:15" ht="17.100000000000001" customHeight="1" x14ac:dyDescent="0.2">
      <c r="A74" s="790">
        <v>5</v>
      </c>
      <c r="B74" s="892" t="s">
        <v>105</v>
      </c>
      <c r="C74" s="793">
        <v>1</v>
      </c>
      <c r="D74" s="873" t="s">
        <v>177</v>
      </c>
      <c r="E74" s="793">
        <v>170</v>
      </c>
      <c r="F74" s="873" t="s">
        <v>177</v>
      </c>
      <c r="G74" s="873">
        <v>8.4</v>
      </c>
      <c r="H74" s="873" t="s">
        <v>177</v>
      </c>
      <c r="I74" s="873">
        <v>1.6</v>
      </c>
      <c r="J74" s="873">
        <v>10</v>
      </c>
      <c r="K74" s="891"/>
      <c r="L74" s="427"/>
      <c r="M74" s="433"/>
      <c r="N74" s="427"/>
      <c r="O74" s="441"/>
    </row>
    <row r="75" spans="1:15" ht="17.100000000000001" customHeight="1" x14ac:dyDescent="0.25">
      <c r="A75" s="790">
        <v>6</v>
      </c>
      <c r="B75" s="892" t="s">
        <v>118</v>
      </c>
      <c r="C75" s="893">
        <v>1</v>
      </c>
      <c r="D75" s="873" t="s">
        <v>177</v>
      </c>
      <c r="E75" s="873" t="s">
        <v>177</v>
      </c>
      <c r="F75" s="893">
        <v>1</v>
      </c>
      <c r="G75" s="894">
        <v>0</v>
      </c>
      <c r="H75" s="894">
        <v>2</v>
      </c>
      <c r="I75" s="894">
        <v>30</v>
      </c>
      <c r="J75" s="894">
        <v>32</v>
      </c>
      <c r="K75" s="891"/>
      <c r="L75" s="427"/>
      <c r="M75" s="433"/>
      <c r="N75" s="427"/>
      <c r="O75" s="441"/>
    </row>
    <row r="76" spans="1:15" ht="17.100000000000001" customHeight="1" x14ac:dyDescent="0.2">
      <c r="A76" s="790">
        <v>7</v>
      </c>
      <c r="B76" s="895" t="s">
        <v>104</v>
      </c>
      <c r="C76" s="795">
        <v>1</v>
      </c>
      <c r="D76" s="873" t="s">
        <v>177</v>
      </c>
      <c r="E76" s="795">
        <v>136</v>
      </c>
      <c r="F76" s="873" t="s">
        <v>177</v>
      </c>
      <c r="G76" s="874">
        <v>6.5</v>
      </c>
      <c r="H76" s="873" t="s">
        <v>177</v>
      </c>
      <c r="I76" s="874">
        <v>3</v>
      </c>
      <c r="J76" s="874">
        <v>9.5</v>
      </c>
      <c r="K76" s="891"/>
      <c r="L76" s="427"/>
      <c r="M76" s="433"/>
      <c r="N76" s="427"/>
      <c r="O76" s="441"/>
    </row>
    <row r="77" spans="1:15" ht="17.100000000000001" customHeight="1" x14ac:dyDescent="0.25">
      <c r="A77" s="896">
        <v>8</v>
      </c>
      <c r="B77" s="897" t="s">
        <v>106</v>
      </c>
      <c r="C77" s="893">
        <v>1</v>
      </c>
      <c r="D77" s="873" t="s">
        <v>177</v>
      </c>
      <c r="E77" s="873" t="s">
        <v>177</v>
      </c>
      <c r="F77" s="873" t="s">
        <v>177</v>
      </c>
      <c r="G77" s="873" t="s">
        <v>177</v>
      </c>
      <c r="H77" s="873" t="s">
        <v>177</v>
      </c>
      <c r="I77" s="894">
        <v>10</v>
      </c>
      <c r="J77" s="894">
        <v>10</v>
      </c>
      <c r="K77" s="891"/>
      <c r="L77" s="428"/>
      <c r="M77" s="433"/>
      <c r="N77" s="428"/>
      <c r="O77" s="441"/>
    </row>
    <row r="78" spans="1:15" ht="21" customHeight="1" x14ac:dyDescent="0.2">
      <c r="A78" s="898"/>
      <c r="B78" s="899" t="s">
        <v>77</v>
      </c>
      <c r="C78" s="900">
        <v>4</v>
      </c>
      <c r="D78" s="901">
        <f>SUM(D70:D77)</f>
        <v>488</v>
      </c>
      <c r="E78" s="877">
        <f t="shared" ref="E78:J78" si="2">SUM(E70:E77)</f>
        <v>24822</v>
      </c>
      <c r="F78" s="877">
        <f t="shared" si="2"/>
        <v>299</v>
      </c>
      <c r="G78" s="878">
        <f t="shared" si="2"/>
        <v>1825.8700000000001</v>
      </c>
      <c r="H78" s="878">
        <f t="shared" si="2"/>
        <v>2174.2200000000003</v>
      </c>
      <c r="I78" s="878">
        <f t="shared" si="2"/>
        <v>303.41000000000003</v>
      </c>
      <c r="J78" s="878">
        <f t="shared" si="2"/>
        <v>4303.5</v>
      </c>
      <c r="K78" s="877">
        <v>1</v>
      </c>
      <c r="L78" s="65"/>
      <c r="M78" s="65"/>
      <c r="N78" s="65"/>
      <c r="O78" s="65"/>
    </row>
    <row r="79" spans="1:15" ht="7.5" customHeight="1" x14ac:dyDescent="0.3">
      <c r="A79" s="806"/>
      <c r="B79" s="902"/>
      <c r="C79" s="902"/>
      <c r="D79" s="749"/>
      <c r="E79" s="749"/>
      <c r="F79" s="749"/>
      <c r="G79" s="748"/>
      <c r="H79" s="748"/>
      <c r="I79" s="748"/>
      <c r="J79" s="748"/>
      <c r="K79" s="903"/>
    </row>
    <row r="80" spans="1:15" ht="12.75" hidden="1" customHeight="1" x14ac:dyDescent="0.25">
      <c r="A80" s="806"/>
      <c r="B80" s="601"/>
      <c r="C80" s="601"/>
      <c r="D80" s="601"/>
      <c r="E80" s="601"/>
      <c r="F80" s="601"/>
      <c r="G80" s="601"/>
      <c r="H80" s="601"/>
      <c r="I80" s="601"/>
      <c r="J80" s="601"/>
      <c r="K80" s="825"/>
    </row>
    <row r="81" spans="1:15" ht="24" customHeight="1" x14ac:dyDescent="0.2">
      <c r="A81" s="904" t="s">
        <v>1324</v>
      </c>
      <c r="B81" s="905"/>
      <c r="C81" s="905"/>
      <c r="D81" s="905"/>
      <c r="E81" s="905"/>
      <c r="F81" s="905"/>
      <c r="G81" s="905"/>
      <c r="H81" s="905"/>
      <c r="I81" s="905"/>
      <c r="J81" s="905"/>
      <c r="K81" s="906"/>
    </row>
    <row r="82" spans="1:15" ht="30" customHeight="1" x14ac:dyDescent="0.2">
      <c r="A82" s="907">
        <v>1</v>
      </c>
      <c r="B82" s="791" t="s">
        <v>1326</v>
      </c>
      <c r="C82" s="907">
        <v>1</v>
      </c>
      <c r="D82" s="908" t="s">
        <v>177</v>
      </c>
      <c r="E82" s="908" t="s">
        <v>177</v>
      </c>
      <c r="F82" s="907">
        <v>1</v>
      </c>
      <c r="G82" s="908" t="s">
        <v>177</v>
      </c>
      <c r="H82" s="909">
        <v>0.16200000000000001</v>
      </c>
      <c r="I82" s="908" t="s">
        <v>177</v>
      </c>
      <c r="J82" s="907">
        <f>SUM(H82:I82)</f>
        <v>0.16200000000000001</v>
      </c>
      <c r="K82" s="907">
        <v>2</v>
      </c>
      <c r="L82" s="338" t="s">
        <v>1327</v>
      </c>
      <c r="M82" s="41"/>
      <c r="N82" s="41"/>
      <c r="O82" s="41"/>
    </row>
    <row r="83" spans="1:15" ht="34.5" customHeight="1" x14ac:dyDescent="0.2">
      <c r="A83" s="910">
        <v>2</v>
      </c>
      <c r="B83" s="896" t="s">
        <v>1325</v>
      </c>
      <c r="C83" s="908" t="s">
        <v>177</v>
      </c>
      <c r="D83" s="907">
        <v>1</v>
      </c>
      <c r="E83" s="907">
        <v>7</v>
      </c>
      <c r="F83" s="907">
        <v>1</v>
      </c>
      <c r="G83" s="907">
        <v>0.125</v>
      </c>
      <c r="H83" s="908" t="s">
        <v>177</v>
      </c>
      <c r="I83" s="908">
        <v>0.2</v>
      </c>
      <c r="J83" s="907">
        <f>SUM(G83:I83)</f>
        <v>0.32500000000000001</v>
      </c>
      <c r="K83" s="907">
        <v>1</v>
      </c>
      <c r="L83" s="339" t="s">
        <v>1328</v>
      </c>
      <c r="M83" s="41"/>
      <c r="N83" s="41"/>
      <c r="O83" s="41"/>
    </row>
    <row r="84" spans="1:15" ht="19.5" customHeight="1" x14ac:dyDescent="0.2">
      <c r="A84" s="898"/>
      <c r="B84" s="899" t="s">
        <v>77</v>
      </c>
      <c r="C84" s="911">
        <f>SUM(C82:C83)</f>
        <v>1</v>
      </c>
      <c r="D84" s="887">
        <f>SUM(D83)</f>
        <v>1</v>
      </c>
      <c r="E84" s="887">
        <f>SUM(E83)</f>
        <v>7</v>
      </c>
      <c r="F84" s="887">
        <f>SUM(F82:F83)</f>
        <v>2</v>
      </c>
      <c r="G84" s="887">
        <f>SUM(G83)</f>
        <v>0.125</v>
      </c>
      <c r="H84" s="887">
        <f>SUM(H82:H83)</f>
        <v>0.16200000000000001</v>
      </c>
      <c r="I84" s="584">
        <f>SUM(I83)</f>
        <v>0.2</v>
      </c>
      <c r="J84" s="887">
        <f>SUM(J82:J83)</f>
        <v>0.48699999999999999</v>
      </c>
      <c r="K84" s="887">
        <f>SUM(K82:K83)</f>
        <v>3</v>
      </c>
    </row>
    <row r="85" spans="1:15" ht="24" customHeight="1" x14ac:dyDescent="0.3">
      <c r="A85" s="806"/>
      <c r="B85" s="856" t="s">
        <v>147</v>
      </c>
      <c r="C85" s="856"/>
      <c r="D85" s="826"/>
      <c r="E85" s="826"/>
      <c r="F85" s="826"/>
      <c r="G85" s="826"/>
      <c r="H85" s="826"/>
      <c r="I85" s="826"/>
      <c r="J85" s="826"/>
      <c r="K85" s="825"/>
    </row>
    <row r="86" spans="1:15" ht="11.25" customHeight="1" x14ac:dyDescent="0.25">
      <c r="A86" s="806"/>
      <c r="B86" s="601"/>
      <c r="C86" s="601"/>
      <c r="D86" s="601"/>
      <c r="E86" s="601"/>
      <c r="F86" s="601"/>
      <c r="G86" s="601"/>
      <c r="H86" s="601"/>
      <c r="I86" s="601"/>
      <c r="J86" s="601"/>
      <c r="K86" s="825"/>
    </row>
    <row r="87" spans="1:15" ht="74.25" customHeight="1" x14ac:dyDescent="0.25">
      <c r="A87" s="790">
        <v>1</v>
      </c>
      <c r="B87" s="896" t="s">
        <v>683</v>
      </c>
      <c r="C87" s="791" t="s">
        <v>177</v>
      </c>
      <c r="D87" s="791">
        <v>15</v>
      </c>
      <c r="E87" s="791" t="s">
        <v>177</v>
      </c>
      <c r="F87" s="790" t="s">
        <v>177</v>
      </c>
      <c r="G87" s="791" t="s">
        <v>177</v>
      </c>
      <c r="H87" s="790">
        <v>41.4</v>
      </c>
      <c r="I87" s="791">
        <v>2.1</v>
      </c>
      <c r="J87" s="790">
        <v>43.5</v>
      </c>
      <c r="K87" s="790">
        <v>15</v>
      </c>
      <c r="L87" s="214"/>
      <c r="M87" s="208" t="s">
        <v>685</v>
      </c>
      <c r="N87" s="145"/>
      <c r="O87" s="96"/>
    </row>
    <row r="88" spans="1:15" ht="33" customHeight="1" x14ac:dyDescent="0.25">
      <c r="A88" s="896">
        <v>2</v>
      </c>
      <c r="B88" s="896" t="s">
        <v>967</v>
      </c>
      <c r="C88" s="791">
        <v>1</v>
      </c>
      <c r="D88" s="791">
        <v>1</v>
      </c>
      <c r="E88" s="791" t="s">
        <v>177</v>
      </c>
      <c r="F88" s="790" t="s">
        <v>177</v>
      </c>
      <c r="G88" s="791" t="s">
        <v>177</v>
      </c>
      <c r="H88" s="790" t="s">
        <v>177</v>
      </c>
      <c r="I88" s="791">
        <v>0.1</v>
      </c>
      <c r="J88" s="912">
        <v>0.1</v>
      </c>
      <c r="K88" s="790">
        <v>1</v>
      </c>
      <c r="L88" s="145" t="s">
        <v>684</v>
      </c>
      <c r="M88" s="79"/>
      <c r="N88" s="145"/>
      <c r="O88" s="96"/>
    </row>
    <row r="89" spans="1:15" ht="21.75" customHeight="1" x14ac:dyDescent="0.3">
      <c r="A89" s="865"/>
      <c r="B89" s="580" t="s">
        <v>77</v>
      </c>
      <c r="C89" s="913">
        <v>1</v>
      </c>
      <c r="D89" s="852">
        <v>16</v>
      </c>
      <c r="E89" s="852" t="s">
        <v>177</v>
      </c>
      <c r="F89" s="887" t="s">
        <v>177</v>
      </c>
      <c r="G89" s="852" t="s">
        <v>177</v>
      </c>
      <c r="H89" s="914">
        <v>41.4</v>
      </c>
      <c r="I89" s="584">
        <v>2.2000000000000002</v>
      </c>
      <c r="J89" s="915">
        <v>43.6</v>
      </c>
      <c r="K89" s="887">
        <v>16</v>
      </c>
      <c r="L89" s="227"/>
    </row>
    <row r="90" spans="1:15" ht="5.25" customHeight="1" x14ac:dyDescent="0.25">
      <c r="A90" s="806"/>
      <c r="B90" s="601"/>
      <c r="C90" s="601"/>
      <c r="D90" s="601"/>
      <c r="E90" s="601"/>
      <c r="F90" s="601"/>
      <c r="G90" s="601"/>
      <c r="H90" s="601"/>
      <c r="I90" s="601"/>
      <c r="J90" s="601"/>
      <c r="K90" s="825"/>
    </row>
    <row r="91" spans="1:15" ht="24" customHeight="1" x14ac:dyDescent="0.3">
      <c r="A91" s="806"/>
      <c r="B91" s="856" t="s">
        <v>148</v>
      </c>
      <c r="C91" s="856"/>
      <c r="D91" s="826"/>
      <c r="E91" s="826"/>
      <c r="F91" s="826"/>
      <c r="G91" s="826"/>
      <c r="H91" s="826"/>
      <c r="I91" s="826"/>
      <c r="J91" s="826"/>
      <c r="K91" s="825"/>
    </row>
    <row r="92" spans="1:15" ht="6.75" customHeight="1" x14ac:dyDescent="0.25">
      <c r="A92" s="806"/>
      <c r="B92" s="601"/>
      <c r="C92" s="601"/>
      <c r="D92" s="601"/>
      <c r="E92" s="601"/>
      <c r="F92" s="601"/>
      <c r="G92" s="601"/>
      <c r="H92" s="601"/>
      <c r="I92" s="601"/>
      <c r="J92" s="601"/>
      <c r="K92" s="825"/>
    </row>
    <row r="93" spans="1:15" ht="60.75" customHeight="1" x14ac:dyDescent="0.2">
      <c r="A93" s="912">
        <v>1</v>
      </c>
      <c r="B93" s="890" t="s">
        <v>1314</v>
      </c>
      <c r="C93" s="795" t="s">
        <v>177</v>
      </c>
      <c r="D93" s="791">
        <v>4</v>
      </c>
      <c r="E93" s="795" t="s">
        <v>177</v>
      </c>
      <c r="F93" s="795" t="s">
        <v>177</v>
      </c>
      <c r="G93" s="863" t="s">
        <v>177</v>
      </c>
      <c r="H93" s="863" t="s">
        <v>177</v>
      </c>
      <c r="I93" s="863">
        <v>4210.42</v>
      </c>
      <c r="J93" s="863">
        <f>SUM(G93:I93)</f>
        <v>4210.42</v>
      </c>
      <c r="K93" s="791">
        <v>4</v>
      </c>
      <c r="L93" s="208" t="s">
        <v>909</v>
      </c>
      <c r="M93" s="208" t="s">
        <v>1032</v>
      </c>
      <c r="N93" s="98"/>
      <c r="O93" s="98"/>
    </row>
    <row r="94" spans="1:15" ht="45" customHeight="1" x14ac:dyDescent="0.2">
      <c r="A94" s="912">
        <v>2</v>
      </c>
      <c r="B94" s="890" t="s">
        <v>579</v>
      </c>
      <c r="C94" s="795" t="s">
        <v>177</v>
      </c>
      <c r="D94" s="791">
        <v>7</v>
      </c>
      <c r="E94" s="795" t="s">
        <v>177</v>
      </c>
      <c r="F94" s="795" t="s">
        <v>177</v>
      </c>
      <c r="G94" s="863" t="s">
        <v>177</v>
      </c>
      <c r="H94" s="863" t="s">
        <v>177</v>
      </c>
      <c r="I94" s="863">
        <v>1053</v>
      </c>
      <c r="J94" s="863">
        <f>SUM(G94:I94)</f>
        <v>1053</v>
      </c>
      <c r="K94" s="791">
        <v>7</v>
      </c>
      <c r="L94" s="208" t="s">
        <v>910</v>
      </c>
      <c r="M94" s="208" t="s">
        <v>908</v>
      </c>
      <c r="N94" s="98"/>
      <c r="O94" s="98"/>
    </row>
    <row r="95" spans="1:15" ht="64.5" customHeight="1" x14ac:dyDescent="0.2">
      <c r="A95" s="912">
        <v>3</v>
      </c>
      <c r="B95" s="890" t="s">
        <v>580</v>
      </c>
      <c r="C95" s="795" t="s">
        <v>177</v>
      </c>
      <c r="D95" s="791">
        <v>5</v>
      </c>
      <c r="E95" s="795" t="s">
        <v>177</v>
      </c>
      <c r="F95" s="795">
        <v>1</v>
      </c>
      <c r="G95" s="863" t="s">
        <v>177</v>
      </c>
      <c r="H95" s="863">
        <v>5</v>
      </c>
      <c r="I95" s="863">
        <v>3423.28</v>
      </c>
      <c r="J95" s="863">
        <f>SUM(G95:I95)</f>
        <v>3428.28</v>
      </c>
      <c r="K95" s="791">
        <v>6</v>
      </c>
      <c r="L95" s="208" t="s">
        <v>1033</v>
      </c>
      <c r="M95" s="208" t="s">
        <v>781</v>
      </c>
      <c r="N95" s="98"/>
      <c r="O95" s="98"/>
    </row>
    <row r="96" spans="1:15" ht="93.75" customHeight="1" x14ac:dyDescent="0.2">
      <c r="A96" s="916">
        <v>4</v>
      </c>
      <c r="B96" s="890" t="s">
        <v>911</v>
      </c>
      <c r="C96" s="795">
        <v>1</v>
      </c>
      <c r="D96" s="791">
        <v>9</v>
      </c>
      <c r="E96" s="795" t="s">
        <v>177</v>
      </c>
      <c r="F96" s="795">
        <v>1</v>
      </c>
      <c r="G96" s="863" t="s">
        <v>177</v>
      </c>
      <c r="H96" s="863">
        <v>90</v>
      </c>
      <c r="I96" s="863">
        <v>8269.2207999999991</v>
      </c>
      <c r="J96" s="863">
        <f>SUM(G96:I96)</f>
        <v>8359.2207999999991</v>
      </c>
      <c r="K96" s="791">
        <v>12</v>
      </c>
      <c r="L96" s="208" t="s">
        <v>1034</v>
      </c>
      <c r="M96" s="208" t="s">
        <v>581</v>
      </c>
      <c r="N96" s="98"/>
      <c r="O96" s="98"/>
    </row>
    <row r="97" spans="1:15" ht="24" customHeight="1" x14ac:dyDescent="0.2">
      <c r="A97" s="917"/>
      <c r="B97" s="918" t="s">
        <v>77</v>
      </c>
      <c r="C97" s="852">
        <f>SUM(C96)</f>
        <v>1</v>
      </c>
      <c r="D97" s="919">
        <f>SUM(D93:D96)</f>
        <v>25</v>
      </c>
      <c r="E97" s="584" t="s">
        <v>177</v>
      </c>
      <c r="F97" s="919">
        <v>2</v>
      </c>
      <c r="G97" s="920" t="s">
        <v>177</v>
      </c>
      <c r="H97" s="920">
        <f>SUM(H93:H96)</f>
        <v>95</v>
      </c>
      <c r="I97" s="920">
        <f>SUM(I93:I96)</f>
        <v>16955.9208</v>
      </c>
      <c r="J97" s="920">
        <f>SUM(J93:J96)</f>
        <v>17050.9208</v>
      </c>
      <c r="K97" s="584">
        <f>SUM(K93:K96)</f>
        <v>29</v>
      </c>
    </row>
    <row r="98" spans="1:15" ht="1.5" customHeight="1" x14ac:dyDescent="0.25">
      <c r="A98" s="837"/>
      <c r="B98" s="637"/>
      <c r="C98" s="637"/>
      <c r="D98" s="637"/>
      <c r="E98" s="637"/>
      <c r="F98" s="637"/>
      <c r="G98" s="637"/>
      <c r="H98" s="637"/>
      <c r="I98" s="637"/>
      <c r="J98" s="637"/>
      <c r="K98" s="825"/>
    </row>
    <row r="99" spans="1:15" ht="24" customHeight="1" x14ac:dyDescent="0.3">
      <c r="A99" s="806"/>
      <c r="B99" s="856" t="s">
        <v>149</v>
      </c>
      <c r="C99" s="856"/>
      <c r="D99" s="826"/>
      <c r="E99" s="826"/>
      <c r="F99" s="826"/>
      <c r="G99" s="826"/>
      <c r="H99" s="826"/>
      <c r="I99" s="826"/>
      <c r="J99" s="826"/>
      <c r="K99" s="825"/>
    </row>
    <row r="100" spans="1:15" ht="3" customHeight="1" x14ac:dyDescent="0.25">
      <c r="A100" s="806"/>
      <c r="B100" s="601"/>
      <c r="C100" s="601"/>
      <c r="D100" s="601"/>
      <c r="E100" s="601"/>
      <c r="F100" s="601"/>
      <c r="G100" s="601"/>
      <c r="H100" s="601"/>
      <c r="I100" s="601"/>
      <c r="J100" s="601"/>
      <c r="K100" s="825"/>
    </row>
    <row r="101" spans="1:15" ht="136.5" customHeight="1" x14ac:dyDescent="0.2">
      <c r="A101" s="909">
        <v>1</v>
      </c>
      <c r="B101" s="857" t="s">
        <v>1048</v>
      </c>
      <c r="C101" s="861">
        <v>1</v>
      </c>
      <c r="D101" s="861">
        <v>8</v>
      </c>
      <c r="E101" s="861">
        <v>673</v>
      </c>
      <c r="F101" s="861">
        <v>6</v>
      </c>
      <c r="G101" s="921">
        <v>48</v>
      </c>
      <c r="H101" s="921">
        <v>64.5</v>
      </c>
      <c r="I101" s="861" t="s">
        <v>177</v>
      </c>
      <c r="J101" s="921">
        <v>112.5</v>
      </c>
      <c r="K101" s="861">
        <v>13</v>
      </c>
      <c r="L101" s="152"/>
      <c r="M101" s="87" t="s">
        <v>767</v>
      </c>
      <c r="N101" s="83"/>
      <c r="O101" s="99"/>
    </row>
    <row r="102" spans="1:15" ht="77.25" customHeight="1" x14ac:dyDescent="0.2">
      <c r="A102" s="909">
        <v>2</v>
      </c>
      <c r="B102" s="858" t="s">
        <v>390</v>
      </c>
      <c r="C102" s="861" t="s">
        <v>177</v>
      </c>
      <c r="D102" s="861">
        <v>41</v>
      </c>
      <c r="E102" s="861">
        <v>935</v>
      </c>
      <c r="F102" s="861">
        <v>21</v>
      </c>
      <c r="G102" s="921">
        <v>83.9</v>
      </c>
      <c r="H102" s="921">
        <v>396</v>
      </c>
      <c r="I102" s="861" t="s">
        <v>177</v>
      </c>
      <c r="J102" s="921">
        <f t="shared" ref="J102:J107" si="3">SUM(G102:I102)</f>
        <v>479.9</v>
      </c>
      <c r="K102" s="858">
        <v>53</v>
      </c>
      <c r="L102" s="228"/>
      <c r="M102" s="229" t="s">
        <v>393</v>
      </c>
      <c r="N102" s="230"/>
      <c r="O102" s="82"/>
    </row>
    <row r="103" spans="1:15" ht="30.75" customHeight="1" x14ac:dyDescent="0.2">
      <c r="A103" s="909">
        <v>3</v>
      </c>
      <c r="B103" s="922" t="s">
        <v>93</v>
      </c>
      <c r="C103" s="861" t="s">
        <v>177</v>
      </c>
      <c r="D103" s="861">
        <v>17</v>
      </c>
      <c r="E103" s="861">
        <v>3250</v>
      </c>
      <c r="F103" s="861">
        <v>25</v>
      </c>
      <c r="G103" s="921">
        <v>190</v>
      </c>
      <c r="H103" s="921">
        <v>691</v>
      </c>
      <c r="I103" s="861" t="s">
        <v>177</v>
      </c>
      <c r="J103" s="921">
        <f t="shared" si="3"/>
        <v>881</v>
      </c>
      <c r="K103" s="858">
        <v>39</v>
      </c>
      <c r="L103" s="228"/>
      <c r="M103" s="231" t="s">
        <v>195</v>
      </c>
      <c r="N103" s="232" t="s">
        <v>923</v>
      </c>
      <c r="O103" s="82"/>
    </row>
    <row r="104" spans="1:15" ht="74.25" customHeight="1" x14ac:dyDescent="0.2">
      <c r="A104" s="909">
        <v>4</v>
      </c>
      <c r="B104" s="858" t="s">
        <v>391</v>
      </c>
      <c r="C104" s="861" t="s">
        <v>177</v>
      </c>
      <c r="D104" s="861">
        <v>60</v>
      </c>
      <c r="E104" s="861">
        <v>557</v>
      </c>
      <c r="F104" s="861">
        <v>37</v>
      </c>
      <c r="G104" s="921">
        <v>168</v>
      </c>
      <c r="H104" s="921">
        <v>672.5</v>
      </c>
      <c r="I104" s="861" t="s">
        <v>177</v>
      </c>
      <c r="J104" s="921">
        <f t="shared" si="3"/>
        <v>840.5</v>
      </c>
      <c r="K104" s="858">
        <v>61</v>
      </c>
      <c r="L104" s="228"/>
      <c r="M104" s="231" t="s">
        <v>394</v>
      </c>
      <c r="N104" s="232"/>
      <c r="O104" s="82"/>
    </row>
    <row r="105" spans="1:15" ht="33" customHeight="1" x14ac:dyDescent="0.2">
      <c r="A105" s="909">
        <v>5</v>
      </c>
      <c r="B105" s="858" t="s">
        <v>392</v>
      </c>
      <c r="C105" s="861" t="s">
        <v>177</v>
      </c>
      <c r="D105" s="861">
        <v>5</v>
      </c>
      <c r="E105" s="861">
        <v>320</v>
      </c>
      <c r="F105" s="861">
        <v>18</v>
      </c>
      <c r="G105" s="921">
        <v>34</v>
      </c>
      <c r="H105" s="921">
        <v>180</v>
      </c>
      <c r="I105" s="861">
        <v>25</v>
      </c>
      <c r="J105" s="921">
        <f t="shared" si="3"/>
        <v>239</v>
      </c>
      <c r="K105" s="858">
        <v>21</v>
      </c>
      <c r="L105" s="232" t="s">
        <v>388</v>
      </c>
      <c r="M105" s="231" t="s">
        <v>196</v>
      </c>
      <c r="N105" s="231"/>
      <c r="O105" s="82"/>
    </row>
    <row r="106" spans="1:15" ht="61.5" customHeight="1" x14ac:dyDescent="0.2">
      <c r="A106" s="909">
        <v>6</v>
      </c>
      <c r="B106" s="857" t="s">
        <v>721</v>
      </c>
      <c r="C106" s="861">
        <v>1</v>
      </c>
      <c r="D106" s="861">
        <v>8</v>
      </c>
      <c r="E106" s="861">
        <v>573</v>
      </c>
      <c r="F106" s="861">
        <v>5</v>
      </c>
      <c r="G106" s="921">
        <v>27.5</v>
      </c>
      <c r="H106" s="921">
        <v>147</v>
      </c>
      <c r="I106" s="861" t="s">
        <v>177</v>
      </c>
      <c r="J106" s="921">
        <f t="shared" si="3"/>
        <v>174.5</v>
      </c>
      <c r="K106" s="858">
        <v>14</v>
      </c>
      <c r="L106" s="228"/>
      <c r="M106" s="231" t="s">
        <v>395</v>
      </c>
      <c r="N106" s="229" t="s">
        <v>389</v>
      </c>
      <c r="O106" s="82"/>
    </row>
    <row r="107" spans="1:15" ht="45" customHeight="1" x14ac:dyDescent="0.2">
      <c r="A107" s="923">
        <v>7</v>
      </c>
      <c r="B107" s="924" t="s">
        <v>722</v>
      </c>
      <c r="C107" s="861">
        <v>1</v>
      </c>
      <c r="D107" s="861">
        <v>1</v>
      </c>
      <c r="E107" s="861">
        <v>100</v>
      </c>
      <c r="F107" s="861" t="s">
        <v>177</v>
      </c>
      <c r="G107" s="921">
        <v>4.5</v>
      </c>
      <c r="H107" s="861" t="s">
        <v>177</v>
      </c>
      <c r="I107" s="861">
        <v>0.65</v>
      </c>
      <c r="J107" s="921">
        <f t="shared" si="3"/>
        <v>5.15</v>
      </c>
      <c r="K107" s="858">
        <v>3</v>
      </c>
      <c r="L107" s="228"/>
      <c r="M107" s="229" t="s">
        <v>396</v>
      </c>
      <c r="N107" s="229"/>
      <c r="O107" s="82"/>
    </row>
    <row r="108" spans="1:15" ht="21.75" customHeight="1" x14ac:dyDescent="0.25">
      <c r="A108" s="865"/>
      <c r="B108" s="925" t="s">
        <v>77</v>
      </c>
      <c r="C108" s="911">
        <v>3</v>
      </c>
      <c r="D108" s="887">
        <f t="shared" ref="D108:K108" si="4">SUM(D101:D107)</f>
        <v>140</v>
      </c>
      <c r="E108" s="887">
        <f t="shared" si="4"/>
        <v>6408</v>
      </c>
      <c r="F108" s="887">
        <f t="shared" si="4"/>
        <v>112</v>
      </c>
      <c r="G108" s="914">
        <f t="shared" si="4"/>
        <v>555.9</v>
      </c>
      <c r="H108" s="914">
        <f t="shared" si="4"/>
        <v>2151</v>
      </c>
      <c r="I108" s="914">
        <f t="shared" si="4"/>
        <v>25.65</v>
      </c>
      <c r="J108" s="914">
        <f t="shared" si="4"/>
        <v>2732.55</v>
      </c>
      <c r="K108" s="887">
        <f t="shared" si="4"/>
        <v>204</v>
      </c>
    </row>
    <row r="109" spans="1:15" ht="4.5" customHeight="1" x14ac:dyDescent="0.3">
      <c r="A109" s="806"/>
      <c r="B109" s="902"/>
      <c r="C109" s="902"/>
      <c r="D109" s="749"/>
      <c r="E109" s="749"/>
      <c r="F109" s="749"/>
      <c r="G109" s="748"/>
      <c r="H109" s="748"/>
      <c r="I109" s="748"/>
      <c r="J109" s="601"/>
      <c r="K109" s="825"/>
    </row>
    <row r="110" spans="1:15" ht="24" customHeight="1" x14ac:dyDescent="0.3">
      <c r="A110" s="806"/>
      <c r="B110" s="926" t="s">
        <v>906</v>
      </c>
      <c r="C110" s="926"/>
      <c r="D110" s="927"/>
      <c r="E110" s="927"/>
      <c r="F110" s="927"/>
      <c r="G110" s="927"/>
      <c r="H110" s="927"/>
      <c r="I110" s="927"/>
      <c r="J110" s="927"/>
      <c r="K110" s="825"/>
    </row>
    <row r="111" spans="1:15" ht="3.75" customHeight="1" x14ac:dyDescent="0.25">
      <c r="A111" s="827"/>
      <c r="B111" s="601"/>
      <c r="C111" s="601"/>
      <c r="D111" s="601"/>
      <c r="E111" s="601"/>
      <c r="F111" s="601"/>
      <c r="G111" s="601"/>
      <c r="H111" s="601"/>
      <c r="I111" s="601"/>
      <c r="J111" s="601"/>
      <c r="K111" s="825"/>
    </row>
    <row r="112" spans="1:15" ht="63" customHeight="1" x14ac:dyDescent="0.2">
      <c r="A112" s="790">
        <v>1</v>
      </c>
      <c r="B112" s="791" t="s">
        <v>773</v>
      </c>
      <c r="C112" s="794" t="s">
        <v>177</v>
      </c>
      <c r="D112" s="859">
        <v>1</v>
      </c>
      <c r="E112" s="859">
        <v>27</v>
      </c>
      <c r="F112" s="790" t="s">
        <v>177</v>
      </c>
      <c r="G112" s="794">
        <v>2</v>
      </c>
      <c r="H112" s="794" t="s">
        <v>177</v>
      </c>
      <c r="I112" s="794">
        <v>3</v>
      </c>
      <c r="J112" s="794">
        <f>SUM(G112:I112)</f>
        <v>5</v>
      </c>
      <c r="K112" s="790">
        <v>3</v>
      </c>
      <c r="L112" s="66"/>
      <c r="M112" s="208" t="s">
        <v>1306</v>
      </c>
      <c r="N112" s="208" t="s">
        <v>1307</v>
      </c>
      <c r="O112" s="208"/>
    </row>
    <row r="113" spans="1:15" ht="21.75" customHeight="1" x14ac:dyDescent="0.3">
      <c r="A113" s="865"/>
      <c r="B113" s="580" t="s">
        <v>77</v>
      </c>
      <c r="C113" s="854" t="s">
        <v>177</v>
      </c>
      <c r="D113" s="928">
        <f>SUM(D112)</f>
        <v>1</v>
      </c>
      <c r="E113" s="928">
        <f>SUM(E112)</f>
        <v>27</v>
      </c>
      <c r="F113" s="928" t="s">
        <v>177</v>
      </c>
      <c r="G113" s="854">
        <v>2</v>
      </c>
      <c r="H113" s="928" t="s">
        <v>177</v>
      </c>
      <c r="I113" s="854">
        <f>SUM(I112:I112)</f>
        <v>3</v>
      </c>
      <c r="J113" s="929">
        <f>SUM(J112:J112)</f>
        <v>5</v>
      </c>
      <c r="K113" s="887">
        <f>SUM(K112:K112)</f>
        <v>3</v>
      </c>
    </row>
    <row r="114" spans="1:15" ht="1.5" customHeight="1" x14ac:dyDescent="0.3">
      <c r="A114" s="806"/>
      <c r="B114" s="902"/>
      <c r="C114" s="902"/>
      <c r="D114" s="749"/>
      <c r="E114" s="749"/>
      <c r="F114" s="749"/>
      <c r="G114" s="748"/>
      <c r="H114" s="748"/>
      <c r="I114" s="748"/>
      <c r="J114" s="748"/>
      <c r="K114" s="825"/>
    </row>
    <row r="115" spans="1:15" ht="24" customHeight="1" x14ac:dyDescent="0.2">
      <c r="A115" s="904" t="s">
        <v>150</v>
      </c>
      <c r="B115" s="930"/>
      <c r="C115" s="930"/>
      <c r="D115" s="930"/>
      <c r="E115" s="930"/>
      <c r="F115" s="930"/>
      <c r="G115" s="930"/>
      <c r="H115" s="930"/>
      <c r="I115" s="930"/>
      <c r="J115" s="930"/>
      <c r="K115" s="931"/>
    </row>
    <row r="116" spans="1:15" ht="3.75" customHeight="1" x14ac:dyDescent="0.3">
      <c r="A116" s="806"/>
      <c r="B116" s="902"/>
      <c r="C116" s="902"/>
      <c r="D116" s="749"/>
      <c r="E116" s="749"/>
      <c r="F116" s="749"/>
      <c r="G116" s="748"/>
      <c r="H116" s="748"/>
      <c r="I116" s="748"/>
      <c r="J116" s="748"/>
      <c r="K116" s="825"/>
    </row>
    <row r="117" spans="1:15" ht="31.5" customHeight="1" x14ac:dyDescent="0.25">
      <c r="A117" s="932">
        <v>1</v>
      </c>
      <c r="B117" s="890" t="s">
        <v>1098</v>
      </c>
      <c r="C117" s="790" t="s">
        <v>177</v>
      </c>
      <c r="D117" s="790">
        <v>1</v>
      </c>
      <c r="E117" s="790" t="s">
        <v>177</v>
      </c>
      <c r="F117" s="790" t="s">
        <v>177</v>
      </c>
      <c r="G117" s="790" t="s">
        <v>177</v>
      </c>
      <c r="H117" s="790" t="s">
        <v>177</v>
      </c>
      <c r="I117" s="790">
        <v>4.5</v>
      </c>
      <c r="J117" s="790">
        <v>4.5</v>
      </c>
      <c r="K117" s="790">
        <v>1</v>
      </c>
      <c r="L117" s="154" t="s">
        <v>443</v>
      </c>
      <c r="M117" s="155"/>
      <c r="N117" s="156"/>
      <c r="O117" s="100"/>
    </row>
    <row r="118" spans="1:15" ht="60.75" customHeight="1" x14ac:dyDescent="0.25">
      <c r="A118" s="932">
        <v>2</v>
      </c>
      <c r="B118" s="890" t="s">
        <v>1099</v>
      </c>
      <c r="C118" s="790">
        <v>1</v>
      </c>
      <c r="D118" s="790">
        <v>17</v>
      </c>
      <c r="E118" s="790" t="s">
        <v>177</v>
      </c>
      <c r="F118" s="790" t="s">
        <v>177</v>
      </c>
      <c r="G118" s="790" t="s">
        <v>177</v>
      </c>
      <c r="H118" s="790" t="s">
        <v>177</v>
      </c>
      <c r="I118" s="794">
        <v>50.1</v>
      </c>
      <c r="J118" s="794">
        <v>50.1</v>
      </c>
      <c r="K118" s="790">
        <v>12</v>
      </c>
      <c r="L118" s="154" t="s">
        <v>444</v>
      </c>
      <c r="M118" s="155"/>
      <c r="N118" s="156"/>
      <c r="O118" s="100"/>
    </row>
    <row r="119" spans="1:15" ht="45.75" customHeight="1" x14ac:dyDescent="0.25">
      <c r="A119" s="932">
        <v>3</v>
      </c>
      <c r="B119" s="890" t="s">
        <v>446</v>
      </c>
      <c r="C119" s="790">
        <v>1</v>
      </c>
      <c r="D119" s="790">
        <v>5</v>
      </c>
      <c r="E119" s="790" t="s">
        <v>177</v>
      </c>
      <c r="F119" s="790" t="s">
        <v>177</v>
      </c>
      <c r="G119" s="790" t="s">
        <v>177</v>
      </c>
      <c r="H119" s="790" t="s">
        <v>177</v>
      </c>
      <c r="I119" s="794">
        <v>63</v>
      </c>
      <c r="J119" s="794">
        <v>63</v>
      </c>
      <c r="K119" s="790">
        <v>5</v>
      </c>
      <c r="L119" s="155"/>
      <c r="M119" s="154" t="s">
        <v>445</v>
      </c>
      <c r="N119" s="154"/>
      <c r="O119" s="100"/>
    </row>
    <row r="120" spans="1:15" ht="19.5" customHeight="1" x14ac:dyDescent="0.3">
      <c r="A120" s="865"/>
      <c r="B120" s="866" t="s">
        <v>77</v>
      </c>
      <c r="C120" s="887">
        <f>SUM(C118:C119)</f>
        <v>2</v>
      </c>
      <c r="D120" s="734">
        <f>SUM(D117:D119)</f>
        <v>23</v>
      </c>
      <c r="E120" s="584" t="s">
        <v>177</v>
      </c>
      <c r="F120" s="584" t="s">
        <v>177</v>
      </c>
      <c r="G120" s="584" t="s">
        <v>177</v>
      </c>
      <c r="H120" s="584" t="s">
        <v>177</v>
      </c>
      <c r="I120" s="933">
        <f>SUM(I117:I119)</f>
        <v>117.6</v>
      </c>
      <c r="J120" s="933">
        <f>SUM(J117:J119)</f>
        <v>117.6</v>
      </c>
      <c r="K120" s="934">
        <f>SUM(K117:K119)</f>
        <v>18</v>
      </c>
    </row>
    <row r="121" spans="1:15" ht="6.75" customHeight="1" x14ac:dyDescent="0.3">
      <c r="A121" s="807"/>
      <c r="B121" s="902"/>
      <c r="C121" s="902"/>
      <c r="D121" s="749"/>
      <c r="E121" s="749"/>
      <c r="F121" s="749"/>
      <c r="G121" s="748"/>
      <c r="H121" s="748"/>
      <c r="I121" s="748"/>
      <c r="J121" s="748"/>
      <c r="K121" s="935"/>
    </row>
    <row r="122" spans="1:15" ht="24" customHeight="1" x14ac:dyDescent="0.3">
      <c r="A122" s="803" t="s">
        <v>1134</v>
      </c>
      <c r="B122" s="826"/>
      <c r="C122" s="826"/>
      <c r="D122" s="826"/>
      <c r="E122" s="826"/>
      <c r="F122" s="826"/>
      <c r="G122" s="826"/>
      <c r="H122" s="826"/>
      <c r="I122" s="826"/>
      <c r="J122" s="826"/>
      <c r="K122" s="935"/>
    </row>
    <row r="123" spans="1:15" ht="5.25" customHeight="1" x14ac:dyDescent="0.25">
      <c r="A123" s="806"/>
      <c r="B123" s="601"/>
      <c r="C123" s="601"/>
      <c r="D123" s="601"/>
      <c r="E123" s="601"/>
      <c r="F123" s="601"/>
      <c r="G123" s="601"/>
      <c r="H123" s="601"/>
      <c r="I123" s="601"/>
      <c r="J123" s="601"/>
      <c r="K123" s="935"/>
    </row>
    <row r="124" spans="1:15" ht="44.25" customHeight="1" x14ac:dyDescent="0.25">
      <c r="A124" s="791">
        <v>1</v>
      </c>
      <c r="B124" s="922" t="s">
        <v>100</v>
      </c>
      <c r="C124" s="859" t="s">
        <v>177</v>
      </c>
      <c r="D124" s="858">
        <v>3</v>
      </c>
      <c r="E124" s="859" t="s">
        <v>177</v>
      </c>
      <c r="F124" s="859" t="s">
        <v>177</v>
      </c>
      <c r="G124" s="859" t="s">
        <v>177</v>
      </c>
      <c r="H124" s="859" t="s">
        <v>177</v>
      </c>
      <c r="I124" s="936">
        <v>40</v>
      </c>
      <c r="J124" s="937">
        <f>SUM(G124:I124)</f>
        <v>40</v>
      </c>
      <c r="K124" s="861">
        <v>3</v>
      </c>
      <c r="L124" s="208"/>
      <c r="M124" s="229" t="s">
        <v>754</v>
      </c>
      <c r="N124" s="69"/>
      <c r="O124" s="69"/>
    </row>
    <row r="125" spans="1:15" ht="93" customHeight="1" x14ac:dyDescent="0.25">
      <c r="A125" s="791">
        <v>2</v>
      </c>
      <c r="B125" s="858" t="s">
        <v>753</v>
      </c>
      <c r="C125" s="859">
        <v>1</v>
      </c>
      <c r="D125" s="858">
        <v>7</v>
      </c>
      <c r="E125" s="859" t="s">
        <v>177</v>
      </c>
      <c r="F125" s="859" t="s">
        <v>177</v>
      </c>
      <c r="G125" s="859" t="s">
        <v>177</v>
      </c>
      <c r="H125" s="859" t="s">
        <v>177</v>
      </c>
      <c r="I125" s="936">
        <v>26.21</v>
      </c>
      <c r="J125" s="937">
        <f>SUM(G125:I125)</f>
        <v>26.21</v>
      </c>
      <c r="K125" s="861">
        <v>8</v>
      </c>
      <c r="L125" s="34"/>
      <c r="M125" s="229" t="s">
        <v>755</v>
      </c>
      <c r="N125" s="69"/>
      <c r="O125" s="69"/>
    </row>
    <row r="126" spans="1:15" ht="32.25" customHeight="1" x14ac:dyDescent="0.25">
      <c r="A126" s="791">
        <v>3</v>
      </c>
      <c r="B126" s="922" t="s">
        <v>108</v>
      </c>
      <c r="C126" s="859" t="s">
        <v>177</v>
      </c>
      <c r="D126" s="858">
        <v>2</v>
      </c>
      <c r="E126" s="859" t="s">
        <v>177</v>
      </c>
      <c r="F126" s="859" t="s">
        <v>177</v>
      </c>
      <c r="G126" s="859" t="s">
        <v>177</v>
      </c>
      <c r="H126" s="859" t="s">
        <v>177</v>
      </c>
      <c r="I126" s="936">
        <v>167</v>
      </c>
      <c r="J126" s="937">
        <f>SUM(G126:I126)</f>
        <v>167</v>
      </c>
      <c r="K126" s="861">
        <v>2</v>
      </c>
      <c r="L126" s="34"/>
      <c r="M126" s="229" t="s">
        <v>756</v>
      </c>
      <c r="N126" s="69"/>
      <c r="O126" s="69"/>
    </row>
    <row r="127" spans="1:15" ht="45.75" customHeight="1" x14ac:dyDescent="0.25">
      <c r="A127" s="896">
        <v>4</v>
      </c>
      <c r="B127" s="938" t="s">
        <v>101</v>
      </c>
      <c r="C127" s="859" t="s">
        <v>177</v>
      </c>
      <c r="D127" s="858">
        <v>2</v>
      </c>
      <c r="E127" s="859" t="s">
        <v>177</v>
      </c>
      <c r="F127" s="859" t="s">
        <v>177</v>
      </c>
      <c r="G127" s="859" t="s">
        <v>177</v>
      </c>
      <c r="H127" s="859" t="s">
        <v>177</v>
      </c>
      <c r="I127" s="936">
        <v>5.6</v>
      </c>
      <c r="J127" s="937">
        <f>SUM(G127:I127)</f>
        <v>5.6</v>
      </c>
      <c r="K127" s="861">
        <v>2</v>
      </c>
      <c r="L127" s="34"/>
      <c r="M127" s="229" t="s">
        <v>757</v>
      </c>
      <c r="N127" s="69"/>
      <c r="O127" s="69"/>
    </row>
    <row r="128" spans="1:15" ht="21.75" customHeight="1" x14ac:dyDescent="0.3">
      <c r="A128" s="939"/>
      <c r="B128" s="580" t="s">
        <v>77</v>
      </c>
      <c r="C128" s="940">
        <v>1</v>
      </c>
      <c r="D128" s="760">
        <f>SUM(D124:D127)</f>
        <v>14</v>
      </c>
      <c r="E128" s="941" t="s">
        <v>177</v>
      </c>
      <c r="F128" s="941" t="s">
        <v>177</v>
      </c>
      <c r="G128" s="941" t="s">
        <v>177</v>
      </c>
      <c r="H128" s="941" t="s">
        <v>177</v>
      </c>
      <c r="I128" s="942">
        <f>SUM(I124:I127)</f>
        <v>238.81</v>
      </c>
      <c r="J128" s="943">
        <f>SUM(J124:J127)</f>
        <v>238.81</v>
      </c>
      <c r="K128" s="868">
        <f>SUM(K124:K127)</f>
        <v>15</v>
      </c>
      <c r="L128" s="37"/>
    </row>
    <row r="129" spans="1:15" ht="6.75" customHeight="1" x14ac:dyDescent="0.25">
      <c r="A129" s="806"/>
      <c r="B129" s="871"/>
      <c r="C129" s="944"/>
      <c r="D129" s="944"/>
      <c r="E129" s="944"/>
      <c r="F129" s="944"/>
      <c r="G129" s="945"/>
      <c r="H129" s="945"/>
      <c r="I129" s="945"/>
      <c r="J129" s="944"/>
      <c r="K129" s="935"/>
    </row>
    <row r="130" spans="1:15" ht="24" customHeight="1" x14ac:dyDescent="0.3">
      <c r="A130" s="803" t="s">
        <v>151</v>
      </c>
      <c r="B130" s="646"/>
      <c r="C130" s="646"/>
      <c r="D130" s="646"/>
      <c r="E130" s="646"/>
      <c r="F130" s="646"/>
      <c r="G130" s="646"/>
      <c r="H130" s="646"/>
      <c r="I130" s="646"/>
      <c r="J130" s="646"/>
      <c r="K130" s="935"/>
    </row>
    <row r="131" spans="1:15" ht="6.75" customHeight="1" x14ac:dyDescent="0.3">
      <c r="A131" s="806"/>
      <c r="B131" s="902"/>
      <c r="C131" s="902"/>
      <c r="D131" s="749"/>
      <c r="E131" s="749"/>
      <c r="F131" s="749"/>
      <c r="G131" s="749"/>
      <c r="H131" s="749"/>
      <c r="I131" s="749"/>
      <c r="J131" s="601"/>
      <c r="K131" s="935"/>
    </row>
    <row r="132" spans="1:15" s="93" customFormat="1" ht="47.25" customHeight="1" x14ac:dyDescent="0.2">
      <c r="A132" s="790">
        <v>1</v>
      </c>
      <c r="B132" s="896" t="s">
        <v>450</v>
      </c>
      <c r="C132" s="791" t="s">
        <v>177</v>
      </c>
      <c r="D132" s="791">
        <v>8</v>
      </c>
      <c r="E132" s="791" t="s">
        <v>177</v>
      </c>
      <c r="F132" s="791" t="s">
        <v>177</v>
      </c>
      <c r="G132" s="791" t="s">
        <v>177</v>
      </c>
      <c r="H132" s="791" t="s">
        <v>177</v>
      </c>
      <c r="I132" s="874">
        <v>22.7</v>
      </c>
      <c r="J132" s="946">
        <f>SUM(G132:I132)</f>
        <v>22.7</v>
      </c>
      <c r="K132" s="790">
        <v>8</v>
      </c>
      <c r="L132" s="145"/>
      <c r="M132" s="208" t="s">
        <v>453</v>
      </c>
      <c r="N132" s="101"/>
      <c r="O132" s="102"/>
    </row>
    <row r="133" spans="1:15" s="93" customFormat="1" ht="91.5" customHeight="1" x14ac:dyDescent="0.2">
      <c r="A133" s="790">
        <v>2</v>
      </c>
      <c r="B133" s="791" t="s">
        <v>451</v>
      </c>
      <c r="C133" s="795" t="s">
        <v>177</v>
      </c>
      <c r="D133" s="795">
        <v>7</v>
      </c>
      <c r="E133" s="795">
        <v>2840</v>
      </c>
      <c r="F133" s="795" t="s">
        <v>177</v>
      </c>
      <c r="G133" s="874">
        <v>49.5</v>
      </c>
      <c r="H133" s="795" t="s">
        <v>177</v>
      </c>
      <c r="I133" s="874">
        <v>12</v>
      </c>
      <c r="J133" s="946">
        <f>SUM(G133:I133)</f>
        <v>61.5</v>
      </c>
      <c r="K133" s="790">
        <v>7</v>
      </c>
      <c r="L133" s="145"/>
      <c r="M133" s="208" t="s">
        <v>454</v>
      </c>
      <c r="N133" s="101"/>
      <c r="O133" s="102"/>
    </row>
    <row r="134" spans="1:15" s="93" customFormat="1" ht="120.75" customHeight="1" x14ac:dyDescent="0.2">
      <c r="A134" s="932">
        <v>3</v>
      </c>
      <c r="B134" s="896" t="s">
        <v>452</v>
      </c>
      <c r="C134" s="795" t="s">
        <v>177</v>
      </c>
      <c r="D134" s="790">
        <v>7</v>
      </c>
      <c r="E134" s="790">
        <v>718</v>
      </c>
      <c r="F134" s="795" t="s">
        <v>177</v>
      </c>
      <c r="G134" s="873">
        <v>94.68</v>
      </c>
      <c r="H134" s="795" t="s">
        <v>177</v>
      </c>
      <c r="I134" s="874">
        <v>19.8</v>
      </c>
      <c r="J134" s="946">
        <f>SUM(G134:I134)</f>
        <v>114.48</v>
      </c>
      <c r="K134" s="790">
        <v>7</v>
      </c>
      <c r="L134" s="233" t="s">
        <v>449</v>
      </c>
      <c r="M134" s="208" t="s">
        <v>455</v>
      </c>
      <c r="N134" s="101"/>
      <c r="O134" s="102"/>
    </row>
    <row r="135" spans="1:15" ht="19.5" customHeight="1" x14ac:dyDescent="0.3">
      <c r="A135" s="865"/>
      <c r="B135" s="580" t="s">
        <v>77</v>
      </c>
      <c r="C135" s="947" t="s">
        <v>177</v>
      </c>
      <c r="D135" s="867">
        <f>SUM(D132:D134)</f>
        <v>22</v>
      </c>
      <c r="E135" s="868">
        <f>SUM(E132:E134)</f>
        <v>3558</v>
      </c>
      <c r="F135" s="948" t="s">
        <v>177</v>
      </c>
      <c r="G135" s="943">
        <f>SUM(G132:G134)</f>
        <v>144.18</v>
      </c>
      <c r="H135" s="948" t="s">
        <v>177</v>
      </c>
      <c r="I135" s="943">
        <f>SUM(I132:I134)</f>
        <v>54.5</v>
      </c>
      <c r="J135" s="943">
        <f>SUM(J132:J134)</f>
        <v>198.68</v>
      </c>
      <c r="K135" s="887">
        <f>SUM(K132:K134)</f>
        <v>22</v>
      </c>
      <c r="L135" s="234"/>
    </row>
    <row r="136" spans="1:15" ht="3" customHeight="1" x14ac:dyDescent="0.25">
      <c r="A136" s="806"/>
      <c r="B136" s="601"/>
      <c r="C136" s="601"/>
      <c r="D136" s="601"/>
      <c r="E136" s="601"/>
      <c r="F136" s="601"/>
      <c r="G136" s="601"/>
      <c r="H136" s="601"/>
      <c r="I136" s="601"/>
      <c r="J136" s="601"/>
      <c r="K136" s="935"/>
    </row>
    <row r="137" spans="1:15" ht="24" customHeight="1" x14ac:dyDescent="0.3">
      <c r="A137" s="806"/>
      <c r="B137" s="856" t="s">
        <v>1135</v>
      </c>
      <c r="C137" s="856"/>
      <c r="D137" s="826"/>
      <c r="E137" s="826"/>
      <c r="F137" s="826"/>
      <c r="G137" s="826"/>
      <c r="H137" s="826"/>
      <c r="I137" s="826"/>
      <c r="J137" s="826"/>
      <c r="K137" s="935"/>
    </row>
    <row r="138" spans="1:15" ht="6" customHeight="1" x14ac:dyDescent="0.25">
      <c r="A138" s="806"/>
      <c r="B138" s="601"/>
      <c r="C138" s="601"/>
      <c r="D138" s="601"/>
      <c r="E138" s="601"/>
      <c r="F138" s="601"/>
      <c r="G138" s="601"/>
      <c r="H138" s="601"/>
      <c r="I138" s="601"/>
      <c r="J138" s="601"/>
      <c r="K138" s="935"/>
    </row>
    <row r="139" spans="1:15" ht="74.25" customHeight="1" x14ac:dyDescent="0.2">
      <c r="A139" s="791">
        <v>1</v>
      </c>
      <c r="B139" s="890" t="s">
        <v>554</v>
      </c>
      <c r="C139" s="791" t="s">
        <v>177</v>
      </c>
      <c r="D139" s="791">
        <v>19</v>
      </c>
      <c r="E139" s="791">
        <v>130</v>
      </c>
      <c r="F139" s="791">
        <v>9</v>
      </c>
      <c r="G139" s="796">
        <v>2.5</v>
      </c>
      <c r="H139" s="796">
        <v>31</v>
      </c>
      <c r="I139" s="796" t="s">
        <v>177</v>
      </c>
      <c r="J139" s="796">
        <v>33.5</v>
      </c>
      <c r="K139" s="949">
        <v>1</v>
      </c>
      <c r="L139" s="208"/>
      <c r="M139" s="235" t="s">
        <v>559</v>
      </c>
      <c r="N139" s="208"/>
      <c r="O139" s="208"/>
    </row>
    <row r="140" spans="1:15" ht="76.5" customHeight="1" x14ac:dyDescent="0.2">
      <c r="A140" s="791">
        <v>2</v>
      </c>
      <c r="B140" s="890" t="s">
        <v>555</v>
      </c>
      <c r="C140" s="791">
        <v>1</v>
      </c>
      <c r="D140" s="791">
        <v>31</v>
      </c>
      <c r="E140" s="791">
        <v>1001</v>
      </c>
      <c r="F140" s="791">
        <v>25</v>
      </c>
      <c r="G140" s="796">
        <v>57.1</v>
      </c>
      <c r="H140" s="796">
        <v>120</v>
      </c>
      <c r="I140" s="796">
        <v>130</v>
      </c>
      <c r="J140" s="796">
        <v>307.10000000000002</v>
      </c>
      <c r="K140" s="949"/>
      <c r="L140" s="208"/>
      <c r="M140" s="208" t="s">
        <v>560</v>
      </c>
      <c r="N140" s="208"/>
      <c r="O140" s="208"/>
    </row>
    <row r="141" spans="1:15" ht="76.5" customHeight="1" x14ac:dyDescent="0.2">
      <c r="A141" s="791">
        <v>3</v>
      </c>
      <c r="B141" s="890" t="s">
        <v>552</v>
      </c>
      <c r="C141" s="791" t="s">
        <v>177</v>
      </c>
      <c r="D141" s="791">
        <v>15</v>
      </c>
      <c r="E141" s="791">
        <v>245</v>
      </c>
      <c r="F141" s="791">
        <v>19</v>
      </c>
      <c r="G141" s="796">
        <v>3.4</v>
      </c>
      <c r="H141" s="796">
        <v>24.38</v>
      </c>
      <c r="I141" s="796">
        <v>5.42</v>
      </c>
      <c r="J141" s="796">
        <v>33.200000000000003</v>
      </c>
      <c r="K141" s="949"/>
      <c r="L141" s="208"/>
      <c r="M141" s="208" t="s">
        <v>561</v>
      </c>
      <c r="N141" s="208"/>
      <c r="O141" s="208"/>
    </row>
    <row r="142" spans="1:15" ht="74.25" customHeight="1" x14ac:dyDescent="0.2">
      <c r="A142" s="791">
        <v>4</v>
      </c>
      <c r="B142" s="890" t="s">
        <v>556</v>
      </c>
      <c r="C142" s="791">
        <v>1</v>
      </c>
      <c r="D142" s="791">
        <v>56</v>
      </c>
      <c r="E142" s="791">
        <v>1384</v>
      </c>
      <c r="F142" s="791">
        <v>26</v>
      </c>
      <c r="G142" s="796">
        <v>5.2</v>
      </c>
      <c r="H142" s="796">
        <v>33</v>
      </c>
      <c r="I142" s="796" t="s">
        <v>177</v>
      </c>
      <c r="J142" s="796">
        <v>38.200000000000003</v>
      </c>
      <c r="K142" s="949"/>
      <c r="L142" s="208"/>
      <c r="M142" s="208" t="s">
        <v>561</v>
      </c>
      <c r="N142" s="208"/>
      <c r="O142" s="208"/>
    </row>
    <row r="143" spans="1:15" ht="90.75" customHeight="1" x14ac:dyDescent="0.2">
      <c r="A143" s="791">
        <v>5</v>
      </c>
      <c r="B143" s="890" t="s">
        <v>557</v>
      </c>
      <c r="C143" s="791">
        <v>2</v>
      </c>
      <c r="D143" s="791">
        <v>117</v>
      </c>
      <c r="E143" s="791">
        <v>6736</v>
      </c>
      <c r="F143" s="791">
        <v>58</v>
      </c>
      <c r="G143" s="796">
        <v>1319.3</v>
      </c>
      <c r="H143" s="796">
        <v>241.5</v>
      </c>
      <c r="I143" s="796">
        <v>420</v>
      </c>
      <c r="J143" s="796">
        <v>1980.8</v>
      </c>
      <c r="K143" s="949"/>
      <c r="L143" s="208"/>
      <c r="M143" s="208" t="s">
        <v>560</v>
      </c>
      <c r="N143" s="208"/>
      <c r="O143" s="208"/>
    </row>
    <row r="144" spans="1:15" ht="48.75" customHeight="1" x14ac:dyDescent="0.2">
      <c r="A144" s="791">
        <v>6</v>
      </c>
      <c r="B144" s="890" t="s">
        <v>558</v>
      </c>
      <c r="C144" s="791">
        <v>1</v>
      </c>
      <c r="D144" s="791">
        <v>164</v>
      </c>
      <c r="E144" s="791">
        <v>195</v>
      </c>
      <c r="F144" s="791">
        <v>46</v>
      </c>
      <c r="G144" s="796">
        <v>3.6</v>
      </c>
      <c r="H144" s="796">
        <v>6.4</v>
      </c>
      <c r="I144" s="796">
        <v>10</v>
      </c>
      <c r="J144" s="796">
        <v>20</v>
      </c>
      <c r="K144" s="949"/>
      <c r="L144" s="208"/>
      <c r="M144" s="208" t="s">
        <v>561</v>
      </c>
      <c r="N144" s="208"/>
      <c r="O144" s="208"/>
    </row>
    <row r="145" spans="1:15" ht="60.75" customHeight="1" x14ac:dyDescent="0.2">
      <c r="A145" s="896">
        <v>7</v>
      </c>
      <c r="B145" s="950" t="s">
        <v>553</v>
      </c>
      <c r="C145" s="791" t="s">
        <v>177</v>
      </c>
      <c r="D145" s="791">
        <v>52</v>
      </c>
      <c r="E145" s="791">
        <v>230</v>
      </c>
      <c r="F145" s="791">
        <v>5</v>
      </c>
      <c r="G145" s="796">
        <v>4.5</v>
      </c>
      <c r="H145" s="796">
        <v>9</v>
      </c>
      <c r="I145" s="796">
        <v>3.2</v>
      </c>
      <c r="J145" s="796">
        <v>16.7</v>
      </c>
      <c r="K145" s="949"/>
      <c r="L145" s="208"/>
      <c r="M145" s="208" t="s">
        <v>561</v>
      </c>
      <c r="N145" s="208"/>
      <c r="O145" s="208"/>
    </row>
    <row r="146" spans="1:15" ht="19.5" customHeight="1" x14ac:dyDescent="0.3">
      <c r="A146" s="951"/>
      <c r="B146" s="580" t="s">
        <v>77</v>
      </c>
      <c r="C146" s="952">
        <v>5</v>
      </c>
      <c r="D146" s="584">
        <f t="shared" ref="D146:K146" si="5">SUM(D139:D145)</f>
        <v>454</v>
      </c>
      <c r="E146" s="584">
        <f t="shared" si="5"/>
        <v>9921</v>
      </c>
      <c r="F146" s="584">
        <f t="shared" si="5"/>
        <v>188</v>
      </c>
      <c r="G146" s="853">
        <f t="shared" si="5"/>
        <v>1395.6</v>
      </c>
      <c r="H146" s="853">
        <f t="shared" si="5"/>
        <v>465.28</v>
      </c>
      <c r="I146" s="953">
        <f t="shared" si="5"/>
        <v>568.62</v>
      </c>
      <c r="J146" s="929">
        <f t="shared" si="5"/>
        <v>2429.5</v>
      </c>
      <c r="K146" s="887">
        <f t="shared" si="5"/>
        <v>1</v>
      </c>
      <c r="L146" s="601"/>
      <c r="M146" s="601"/>
      <c r="N146" s="601"/>
    </row>
    <row r="147" spans="1:15" ht="7.5" customHeight="1" x14ac:dyDescent="0.25">
      <c r="A147" s="807"/>
      <c r="B147" s="601"/>
      <c r="C147" s="601"/>
      <c r="D147" s="601"/>
      <c r="E147" s="601"/>
      <c r="F147" s="601"/>
      <c r="G147" s="601"/>
      <c r="H147" s="601"/>
      <c r="I147" s="601"/>
      <c r="J147" s="601"/>
      <c r="K147" s="935"/>
      <c r="L147" s="601"/>
      <c r="M147" s="601"/>
      <c r="N147" s="601"/>
    </row>
    <row r="148" spans="1:15" ht="10.5" hidden="1" customHeight="1" x14ac:dyDescent="0.25">
      <c r="A148" s="870"/>
      <c r="B148" s="871"/>
      <c r="C148" s="871"/>
      <c r="D148" s="871"/>
      <c r="E148" s="871"/>
      <c r="F148" s="871"/>
      <c r="G148" s="871"/>
      <c r="H148" s="871"/>
      <c r="I148" s="871"/>
      <c r="J148" s="871"/>
      <c r="K148" s="871"/>
      <c r="L148" s="601"/>
      <c r="M148" s="601"/>
      <c r="N148" s="601"/>
    </row>
    <row r="149" spans="1:15" ht="24" customHeight="1" x14ac:dyDescent="0.3">
      <c r="A149" s="806"/>
      <c r="B149" s="856" t="s">
        <v>1136</v>
      </c>
      <c r="C149" s="856"/>
      <c r="D149" s="826"/>
      <c r="E149" s="826"/>
      <c r="F149" s="826"/>
      <c r="G149" s="826"/>
      <c r="H149" s="826"/>
      <c r="I149" s="826"/>
      <c r="J149" s="826"/>
      <c r="K149" s="935"/>
      <c r="L149" s="601"/>
      <c r="M149" s="601"/>
      <c r="N149" s="601"/>
    </row>
    <row r="150" spans="1:15" ht="9.9499999999999993" customHeight="1" x14ac:dyDescent="0.25">
      <c r="A150" s="827"/>
      <c r="B150" s="601"/>
      <c r="C150" s="601"/>
      <c r="D150" s="601"/>
      <c r="E150" s="601"/>
      <c r="F150" s="601"/>
      <c r="G150" s="601"/>
      <c r="H150" s="601"/>
      <c r="I150" s="601"/>
      <c r="J150" s="601"/>
      <c r="K150" s="935"/>
      <c r="L150" s="601"/>
      <c r="M150" s="601"/>
      <c r="N150" s="601"/>
    </row>
    <row r="151" spans="1:15" ht="94.5" customHeight="1" x14ac:dyDescent="0.25">
      <c r="A151" s="954">
        <v>1</v>
      </c>
      <c r="B151" s="791" t="s">
        <v>954</v>
      </c>
      <c r="C151" s="795">
        <v>1</v>
      </c>
      <c r="D151" s="791">
        <v>56</v>
      </c>
      <c r="E151" s="791">
        <v>3846</v>
      </c>
      <c r="F151" s="790">
        <v>12</v>
      </c>
      <c r="G151" s="791">
        <v>393.4</v>
      </c>
      <c r="H151" s="790">
        <v>227.6</v>
      </c>
      <c r="I151" s="796">
        <v>108</v>
      </c>
      <c r="J151" s="794">
        <v>729</v>
      </c>
      <c r="K151" s="790">
        <v>14</v>
      </c>
      <c r="L151" s="955" t="s">
        <v>606</v>
      </c>
      <c r="M151" s="955"/>
      <c r="N151" s="791"/>
      <c r="O151" s="96"/>
    </row>
    <row r="152" spans="1:15" ht="89.25" customHeight="1" x14ac:dyDescent="0.25">
      <c r="A152" s="954">
        <v>2</v>
      </c>
      <c r="B152" s="956" t="s">
        <v>955</v>
      </c>
      <c r="C152" s="957">
        <v>1</v>
      </c>
      <c r="D152" s="957" t="s">
        <v>177</v>
      </c>
      <c r="E152" s="957" t="s">
        <v>177</v>
      </c>
      <c r="F152" s="957" t="s">
        <v>177</v>
      </c>
      <c r="G152" s="795" t="s">
        <v>177</v>
      </c>
      <c r="H152" s="957" t="s">
        <v>177</v>
      </c>
      <c r="I152" s="796">
        <v>22.5</v>
      </c>
      <c r="J152" s="958">
        <f>SUM(G152:I152)</f>
        <v>22.5</v>
      </c>
      <c r="K152" s="790">
        <v>1</v>
      </c>
      <c r="L152" s="959"/>
      <c r="M152" s="960" t="s">
        <v>875</v>
      </c>
      <c r="N152" s="955" t="s">
        <v>876</v>
      </c>
      <c r="O152" s="96"/>
    </row>
    <row r="153" spans="1:15" ht="109.5" customHeight="1" x14ac:dyDescent="0.25">
      <c r="A153" s="954">
        <v>3</v>
      </c>
      <c r="B153" s="791" t="s">
        <v>956</v>
      </c>
      <c r="C153" s="795">
        <v>1</v>
      </c>
      <c r="D153" s="790">
        <v>51</v>
      </c>
      <c r="E153" s="790">
        <v>1090</v>
      </c>
      <c r="F153" s="790">
        <v>29</v>
      </c>
      <c r="G153" s="873">
        <v>104</v>
      </c>
      <c r="H153" s="873">
        <v>294</v>
      </c>
      <c r="I153" s="796">
        <v>57.3</v>
      </c>
      <c r="J153" s="958">
        <v>455.3</v>
      </c>
      <c r="K153" s="790">
        <v>23</v>
      </c>
      <c r="L153" s="955" t="s">
        <v>879</v>
      </c>
      <c r="M153" s="955"/>
      <c r="N153" s="791"/>
      <c r="O153" s="96"/>
    </row>
    <row r="154" spans="1:15" ht="79.5" customHeight="1" x14ac:dyDescent="0.25">
      <c r="A154" s="961">
        <v>4</v>
      </c>
      <c r="B154" s="791" t="s">
        <v>957</v>
      </c>
      <c r="C154" s="957">
        <v>1</v>
      </c>
      <c r="D154" s="790">
        <v>2</v>
      </c>
      <c r="E154" s="793">
        <v>1</v>
      </c>
      <c r="F154" s="795" t="s">
        <v>177</v>
      </c>
      <c r="G154" s="791">
        <v>1.7999999999999999E-2</v>
      </c>
      <c r="H154" s="791" t="s">
        <v>177</v>
      </c>
      <c r="I154" s="874">
        <v>869.68200000000002</v>
      </c>
      <c r="J154" s="796">
        <v>869.7</v>
      </c>
      <c r="K154" s="790">
        <v>3</v>
      </c>
      <c r="L154" s="960" t="s">
        <v>877</v>
      </c>
      <c r="M154" s="955"/>
      <c r="N154" s="955" t="s">
        <v>878</v>
      </c>
      <c r="O154" s="96"/>
    </row>
    <row r="155" spans="1:15" ht="61.5" customHeight="1" x14ac:dyDescent="0.2">
      <c r="A155" s="962">
        <v>5</v>
      </c>
      <c r="B155" s="950" t="s">
        <v>958</v>
      </c>
      <c r="C155" s="795">
        <v>2</v>
      </c>
      <c r="D155" s="795">
        <v>39</v>
      </c>
      <c r="E155" s="795">
        <v>2454</v>
      </c>
      <c r="F155" s="790">
        <v>9</v>
      </c>
      <c r="G155" s="874">
        <v>103.426</v>
      </c>
      <c r="H155" s="873">
        <v>83.47</v>
      </c>
      <c r="I155" s="796">
        <v>122.1</v>
      </c>
      <c r="J155" s="946">
        <f>SUM(G155:I155)</f>
        <v>308.99599999999998</v>
      </c>
      <c r="K155" s="790">
        <v>24</v>
      </c>
      <c r="L155" s="955" t="s">
        <v>608</v>
      </c>
      <c r="M155" s="963" t="s">
        <v>1224</v>
      </c>
      <c r="N155" s="791" t="s">
        <v>960</v>
      </c>
      <c r="O155" s="955" t="s">
        <v>1225</v>
      </c>
    </row>
    <row r="156" spans="1:15" ht="21.75" customHeight="1" x14ac:dyDescent="0.3">
      <c r="A156" s="964"/>
      <c r="B156" s="580" t="s">
        <v>77</v>
      </c>
      <c r="C156" s="952">
        <v>6</v>
      </c>
      <c r="D156" s="887">
        <f t="shared" ref="D156:K156" si="6">SUM(D151:D155)</f>
        <v>148</v>
      </c>
      <c r="E156" s="887">
        <f t="shared" si="6"/>
        <v>7391</v>
      </c>
      <c r="F156" s="887">
        <f t="shared" si="6"/>
        <v>50</v>
      </c>
      <c r="G156" s="887">
        <f t="shared" si="6"/>
        <v>600.84399999999994</v>
      </c>
      <c r="H156" s="887">
        <f t="shared" si="6"/>
        <v>605.07000000000005</v>
      </c>
      <c r="I156" s="887">
        <f t="shared" si="6"/>
        <v>1179.5819999999999</v>
      </c>
      <c r="J156" s="887">
        <f t="shared" si="6"/>
        <v>2385.4960000000001</v>
      </c>
      <c r="K156" s="887">
        <f t="shared" si="6"/>
        <v>65</v>
      </c>
      <c r="L156" s="601"/>
      <c r="M156" s="601"/>
      <c r="N156" s="601"/>
      <c r="O156" s="601"/>
    </row>
    <row r="157" spans="1:15" ht="4.5" customHeight="1" x14ac:dyDescent="0.3">
      <c r="A157" s="38"/>
      <c r="B157" s="48"/>
      <c r="C157" s="48"/>
      <c r="D157" s="212"/>
      <c r="E157" s="212"/>
      <c r="F157" s="212"/>
      <c r="G157" s="212"/>
      <c r="H157" s="212"/>
      <c r="I157" s="212"/>
      <c r="K157" s="49"/>
    </row>
    <row r="158" spans="1:15" ht="24" customHeight="1" x14ac:dyDescent="0.3">
      <c r="A158" s="806"/>
      <c r="B158" s="856" t="s">
        <v>152</v>
      </c>
      <c r="C158" s="856"/>
      <c r="D158" s="826"/>
      <c r="E158" s="826"/>
      <c r="F158" s="826"/>
      <c r="G158" s="826"/>
      <c r="H158" s="826"/>
      <c r="I158" s="826"/>
      <c r="J158" s="826"/>
      <c r="K158" s="935"/>
    </row>
    <row r="159" spans="1:15" ht="5.25" customHeight="1" x14ac:dyDescent="0.3">
      <c r="A159" s="806"/>
      <c r="B159" s="902"/>
      <c r="C159" s="902"/>
      <c r="D159" s="749"/>
      <c r="E159" s="749"/>
      <c r="F159" s="749"/>
      <c r="G159" s="749"/>
      <c r="H159" s="749"/>
      <c r="I159" s="749"/>
      <c r="J159" s="601"/>
      <c r="K159" s="935"/>
    </row>
    <row r="160" spans="1:15" ht="33" customHeight="1" x14ac:dyDescent="0.2">
      <c r="A160" s="790">
        <v>1</v>
      </c>
      <c r="B160" s="950" t="s">
        <v>776</v>
      </c>
      <c r="C160" s="795" t="s">
        <v>177</v>
      </c>
      <c r="D160" s="791">
        <v>4</v>
      </c>
      <c r="E160" s="795" t="s">
        <v>177</v>
      </c>
      <c r="F160" s="790">
        <v>5</v>
      </c>
      <c r="G160" s="791">
        <v>5</v>
      </c>
      <c r="H160" s="790">
        <v>91.5</v>
      </c>
      <c r="I160" s="791" t="s">
        <v>177</v>
      </c>
      <c r="J160" s="790">
        <v>96.5</v>
      </c>
      <c r="K160" s="790">
        <v>4</v>
      </c>
      <c r="L160" s="208"/>
      <c r="M160" s="208" t="s">
        <v>481</v>
      </c>
      <c r="N160" s="208"/>
      <c r="O160" s="208" t="s">
        <v>482</v>
      </c>
    </row>
    <row r="161" spans="1:15" ht="258" customHeight="1" x14ac:dyDescent="0.2">
      <c r="A161" s="790">
        <v>2</v>
      </c>
      <c r="B161" s="791" t="s">
        <v>479</v>
      </c>
      <c r="C161" s="795" t="s">
        <v>177</v>
      </c>
      <c r="D161" s="795">
        <v>23</v>
      </c>
      <c r="E161" s="795" t="s">
        <v>177</v>
      </c>
      <c r="F161" s="795" t="s">
        <v>177</v>
      </c>
      <c r="G161" s="795" t="s">
        <v>177</v>
      </c>
      <c r="H161" s="795" t="s">
        <v>177</v>
      </c>
      <c r="I161" s="874">
        <v>6372.1</v>
      </c>
      <c r="J161" s="946">
        <f>SUM(I161)</f>
        <v>6372.1</v>
      </c>
      <c r="K161" s="790">
        <v>25</v>
      </c>
      <c r="L161" s="208"/>
      <c r="M161" s="208" t="s">
        <v>1246</v>
      </c>
      <c r="N161" s="208" t="s">
        <v>1247</v>
      </c>
      <c r="O161" s="70"/>
    </row>
    <row r="162" spans="1:15" ht="135.75" customHeight="1" x14ac:dyDescent="0.2">
      <c r="A162" s="932">
        <v>3</v>
      </c>
      <c r="B162" s="896" t="s">
        <v>480</v>
      </c>
      <c r="C162" s="795" t="s">
        <v>177</v>
      </c>
      <c r="D162" s="790">
        <v>6</v>
      </c>
      <c r="E162" s="790" t="s">
        <v>177</v>
      </c>
      <c r="F162" s="790" t="s">
        <v>177</v>
      </c>
      <c r="G162" s="873" t="s">
        <v>177</v>
      </c>
      <c r="H162" s="873" t="s">
        <v>177</v>
      </c>
      <c r="I162" s="874">
        <v>3650</v>
      </c>
      <c r="J162" s="946">
        <v>3650</v>
      </c>
      <c r="K162" s="790">
        <v>6</v>
      </c>
      <c r="L162" s="233" t="s">
        <v>449</v>
      </c>
      <c r="M162" s="208" t="s">
        <v>483</v>
      </c>
      <c r="N162" s="208"/>
      <c r="O162" s="70"/>
    </row>
    <row r="163" spans="1:15" ht="19.5" customHeight="1" x14ac:dyDescent="0.3">
      <c r="A163" s="965"/>
      <c r="B163" s="580" t="s">
        <v>77</v>
      </c>
      <c r="C163" s="913" t="s">
        <v>177</v>
      </c>
      <c r="D163" s="887">
        <f>SUM(D160:D162)</f>
        <v>33</v>
      </c>
      <c r="E163" s="887" t="s">
        <v>177</v>
      </c>
      <c r="F163" s="855">
        <v>5</v>
      </c>
      <c r="G163" s="915">
        <f>SUM(G160:G162)</f>
        <v>5</v>
      </c>
      <c r="H163" s="915">
        <f>SUM(H160:H162)</f>
        <v>91.5</v>
      </c>
      <c r="I163" s="915">
        <f>SUM(I160:I162)</f>
        <v>10022.1</v>
      </c>
      <c r="J163" s="915">
        <f>SUM(J160:J162)</f>
        <v>10118.6</v>
      </c>
      <c r="K163" s="887">
        <f>SUM(K160:K162)</f>
        <v>35</v>
      </c>
    </row>
    <row r="164" spans="1:15" ht="3" customHeight="1" x14ac:dyDescent="0.25">
      <c r="A164" s="807"/>
      <c r="B164" s="601"/>
      <c r="C164" s="601"/>
      <c r="D164" s="601"/>
      <c r="E164" s="601"/>
      <c r="F164" s="601"/>
      <c r="G164" s="601"/>
      <c r="H164" s="601"/>
      <c r="I164" s="601"/>
      <c r="J164" s="601"/>
      <c r="K164" s="935"/>
    </row>
    <row r="165" spans="1:15" ht="24" customHeight="1" x14ac:dyDescent="0.3">
      <c r="A165" s="806"/>
      <c r="B165" s="856" t="s">
        <v>153</v>
      </c>
      <c r="C165" s="856"/>
      <c r="D165" s="856"/>
      <c r="E165" s="856"/>
      <c r="F165" s="856"/>
      <c r="G165" s="856"/>
      <c r="H165" s="856"/>
      <c r="I165" s="856"/>
      <c r="J165" s="856"/>
      <c r="K165" s="935"/>
    </row>
    <row r="166" spans="1:15" ht="7.5" customHeight="1" x14ac:dyDescent="0.25">
      <c r="A166" s="827"/>
      <c r="B166" s="601"/>
      <c r="C166" s="601"/>
      <c r="D166" s="601"/>
      <c r="E166" s="601"/>
      <c r="F166" s="601"/>
      <c r="G166" s="601"/>
      <c r="H166" s="601"/>
      <c r="I166" s="601"/>
      <c r="J166" s="601"/>
      <c r="K166" s="935"/>
    </row>
    <row r="167" spans="1:15" ht="291" customHeight="1" x14ac:dyDescent="0.25">
      <c r="A167" s="791">
        <v>1</v>
      </c>
      <c r="B167" s="791" t="s">
        <v>985</v>
      </c>
      <c r="C167" s="791">
        <v>1</v>
      </c>
      <c r="D167" s="791">
        <v>34</v>
      </c>
      <c r="E167" s="795" t="s">
        <v>177</v>
      </c>
      <c r="F167" s="795">
        <v>14</v>
      </c>
      <c r="G167" s="795" t="s">
        <v>177</v>
      </c>
      <c r="H167" s="874">
        <v>52</v>
      </c>
      <c r="I167" s="874">
        <v>463</v>
      </c>
      <c r="J167" s="873">
        <v>515</v>
      </c>
      <c r="K167" s="912">
        <v>30</v>
      </c>
      <c r="L167" s="237"/>
      <c r="M167" s="34" t="s">
        <v>505</v>
      </c>
      <c r="N167" s="69"/>
      <c r="O167" s="41"/>
    </row>
    <row r="168" spans="1:15" ht="63" customHeight="1" x14ac:dyDescent="0.25">
      <c r="A168" s="791">
        <v>2</v>
      </c>
      <c r="B168" s="966" t="s">
        <v>503</v>
      </c>
      <c r="C168" s="791" t="s">
        <v>177</v>
      </c>
      <c r="D168" s="966">
        <v>5</v>
      </c>
      <c r="E168" s="795" t="s">
        <v>177</v>
      </c>
      <c r="F168" s="795" t="s">
        <v>177</v>
      </c>
      <c r="G168" s="795" t="s">
        <v>177</v>
      </c>
      <c r="H168" s="795" t="s">
        <v>177</v>
      </c>
      <c r="I168" s="967">
        <v>28</v>
      </c>
      <c r="J168" s="968">
        <v>28</v>
      </c>
      <c r="K168" s="912">
        <v>4</v>
      </c>
      <c r="L168" s="237"/>
      <c r="M168" s="208" t="s">
        <v>506</v>
      </c>
      <c r="N168" s="69"/>
      <c r="O168" s="41"/>
    </row>
    <row r="169" spans="1:15" ht="121.5" customHeight="1" x14ac:dyDescent="0.25">
      <c r="A169" s="791">
        <v>3</v>
      </c>
      <c r="B169" s="966" t="s">
        <v>986</v>
      </c>
      <c r="C169" s="791" t="s">
        <v>177</v>
      </c>
      <c r="D169" s="966">
        <v>14</v>
      </c>
      <c r="E169" s="795" t="s">
        <v>177</v>
      </c>
      <c r="F169" s="795" t="s">
        <v>177</v>
      </c>
      <c r="G169" s="795" t="s">
        <v>177</v>
      </c>
      <c r="H169" s="795" t="s">
        <v>177</v>
      </c>
      <c r="I169" s="967">
        <v>101</v>
      </c>
      <c r="J169" s="968">
        <v>101</v>
      </c>
      <c r="K169" s="912">
        <v>12</v>
      </c>
      <c r="L169" s="237"/>
      <c r="M169" s="208" t="s">
        <v>777</v>
      </c>
      <c r="N169" s="69"/>
      <c r="O169" s="41"/>
    </row>
    <row r="170" spans="1:15" ht="123" customHeight="1" x14ac:dyDescent="0.25">
      <c r="A170" s="896">
        <v>4</v>
      </c>
      <c r="B170" s="969" t="s">
        <v>504</v>
      </c>
      <c r="C170" s="791" t="s">
        <v>177</v>
      </c>
      <c r="D170" s="966">
        <v>12</v>
      </c>
      <c r="E170" s="795" t="s">
        <v>177</v>
      </c>
      <c r="F170" s="795">
        <v>1</v>
      </c>
      <c r="G170" s="795" t="s">
        <v>177</v>
      </c>
      <c r="H170" s="874">
        <v>0.16</v>
      </c>
      <c r="I170" s="967">
        <v>67</v>
      </c>
      <c r="J170" s="968">
        <v>67.16</v>
      </c>
      <c r="K170" s="912">
        <v>13</v>
      </c>
      <c r="L170" s="208"/>
      <c r="M170" s="208" t="s">
        <v>778</v>
      </c>
      <c r="N170" s="69"/>
      <c r="O170" s="41"/>
    </row>
    <row r="171" spans="1:15" ht="18.75" customHeight="1" x14ac:dyDescent="0.3">
      <c r="A171" s="965"/>
      <c r="B171" s="580" t="s">
        <v>77</v>
      </c>
      <c r="C171" s="911">
        <v>1</v>
      </c>
      <c r="D171" s="911">
        <f>SUM(D165:D170)</f>
        <v>65</v>
      </c>
      <c r="E171" s="852" t="s">
        <v>177</v>
      </c>
      <c r="F171" s="887">
        <f>SUM(F165:F170)</f>
        <v>15</v>
      </c>
      <c r="G171" s="584" t="s">
        <v>177</v>
      </c>
      <c r="H171" s="914">
        <v>52.16</v>
      </c>
      <c r="I171" s="914">
        <f>SUM(I165:I170)</f>
        <v>659</v>
      </c>
      <c r="J171" s="915">
        <f>SUM(J165:J170)</f>
        <v>711.16</v>
      </c>
      <c r="K171" s="887">
        <f>SUM(K165:K170)</f>
        <v>59</v>
      </c>
      <c r="L171" s="67"/>
      <c r="M171" s="67"/>
      <c r="N171" s="67"/>
    </row>
    <row r="172" spans="1:15" ht="8.25" customHeight="1" x14ac:dyDescent="0.25">
      <c r="A172" s="806"/>
      <c r="B172" s="601"/>
      <c r="C172" s="601"/>
      <c r="D172" s="601"/>
      <c r="E172" s="601"/>
      <c r="F172" s="601"/>
      <c r="G172" s="601"/>
      <c r="H172" s="601"/>
      <c r="I172" s="601"/>
      <c r="J172" s="601"/>
      <c r="K172" s="825"/>
    </row>
    <row r="173" spans="1:15" ht="17.100000000000001" customHeight="1" x14ac:dyDescent="0.3">
      <c r="A173" s="806"/>
      <c r="B173" s="856" t="s">
        <v>154</v>
      </c>
      <c r="C173" s="856"/>
      <c r="D173" s="856"/>
      <c r="E173" s="856"/>
      <c r="F173" s="856"/>
      <c r="G173" s="856"/>
      <c r="H173" s="856"/>
      <c r="I173" s="856"/>
      <c r="J173" s="856"/>
      <c r="K173" s="825"/>
    </row>
    <row r="174" spans="1:15" ht="12" customHeight="1" x14ac:dyDescent="0.3">
      <c r="A174" s="827"/>
      <c r="B174" s="630"/>
      <c r="C174" s="630"/>
      <c r="D174" s="601"/>
      <c r="E174" s="601"/>
      <c r="F174" s="601"/>
      <c r="G174" s="601"/>
      <c r="H174" s="601"/>
      <c r="I174" s="601"/>
      <c r="J174" s="601"/>
      <c r="K174" s="825"/>
    </row>
    <row r="175" spans="1:15" ht="75" x14ac:dyDescent="0.2">
      <c r="A175" s="932">
        <v>1</v>
      </c>
      <c r="B175" s="791" t="s">
        <v>769</v>
      </c>
      <c r="C175" s="791">
        <v>3</v>
      </c>
      <c r="D175" s="791">
        <v>30</v>
      </c>
      <c r="E175" s="795" t="s">
        <v>177</v>
      </c>
      <c r="F175" s="791">
        <v>33</v>
      </c>
      <c r="G175" s="795" t="s">
        <v>177</v>
      </c>
      <c r="H175" s="791">
        <v>59.24</v>
      </c>
      <c r="I175" s="795" t="s">
        <v>177</v>
      </c>
      <c r="J175" s="791">
        <v>59.24</v>
      </c>
      <c r="K175" s="791">
        <v>24</v>
      </c>
      <c r="L175" s="208"/>
      <c r="M175" s="104" t="s">
        <v>538</v>
      </c>
      <c r="N175" s="208"/>
      <c r="O175" s="79"/>
    </row>
    <row r="176" spans="1:15" ht="48.75" customHeight="1" x14ac:dyDescent="0.2">
      <c r="A176" s="790">
        <v>2</v>
      </c>
      <c r="B176" s="791" t="s">
        <v>770</v>
      </c>
      <c r="C176" s="791">
        <v>2</v>
      </c>
      <c r="D176" s="791">
        <v>14</v>
      </c>
      <c r="E176" s="795" t="s">
        <v>177</v>
      </c>
      <c r="F176" s="791">
        <v>13</v>
      </c>
      <c r="G176" s="795" t="s">
        <v>177</v>
      </c>
      <c r="H176" s="791">
        <v>12.85</v>
      </c>
      <c r="I176" s="795" t="s">
        <v>177</v>
      </c>
      <c r="J176" s="791">
        <v>12.85</v>
      </c>
      <c r="K176" s="791">
        <v>9</v>
      </c>
      <c r="L176" s="208"/>
      <c r="M176" s="104" t="s">
        <v>536</v>
      </c>
      <c r="N176" s="208"/>
      <c r="O176" s="79"/>
    </row>
    <row r="177" spans="1:15" ht="60" customHeight="1" x14ac:dyDescent="0.2">
      <c r="A177" s="790">
        <v>3</v>
      </c>
      <c r="B177" s="791" t="s">
        <v>771</v>
      </c>
      <c r="C177" s="791">
        <v>1</v>
      </c>
      <c r="D177" s="791">
        <v>8</v>
      </c>
      <c r="E177" s="795" t="s">
        <v>177</v>
      </c>
      <c r="F177" s="791">
        <v>9</v>
      </c>
      <c r="G177" s="795" t="s">
        <v>177</v>
      </c>
      <c r="H177" s="791">
        <v>16.38</v>
      </c>
      <c r="I177" s="795" t="s">
        <v>177</v>
      </c>
      <c r="J177" s="791">
        <v>16.38</v>
      </c>
      <c r="K177" s="791">
        <v>9</v>
      </c>
      <c r="L177" s="208"/>
      <c r="M177" s="208" t="s">
        <v>537</v>
      </c>
      <c r="N177" s="208"/>
      <c r="O177" s="79"/>
    </row>
    <row r="178" spans="1:15" ht="29.25" customHeight="1" x14ac:dyDescent="0.2">
      <c r="A178" s="790">
        <v>4</v>
      </c>
      <c r="B178" s="890" t="s">
        <v>1107</v>
      </c>
      <c r="C178" s="790">
        <v>1</v>
      </c>
      <c r="D178" s="795" t="s">
        <v>177</v>
      </c>
      <c r="E178" s="795" t="s">
        <v>177</v>
      </c>
      <c r="F178" s="791">
        <v>1</v>
      </c>
      <c r="G178" s="795" t="s">
        <v>177</v>
      </c>
      <c r="H178" s="791">
        <v>1.8</v>
      </c>
      <c r="I178" s="795" t="s">
        <v>177</v>
      </c>
      <c r="J178" s="791">
        <v>1.8</v>
      </c>
      <c r="K178" s="791">
        <v>1</v>
      </c>
      <c r="L178" s="208"/>
      <c r="M178" s="238" t="s">
        <v>184</v>
      </c>
      <c r="N178" s="208"/>
      <c r="O178" s="79"/>
    </row>
    <row r="179" spans="1:15" ht="19.5" customHeight="1" x14ac:dyDescent="0.3">
      <c r="A179" s="970"/>
      <c r="B179" s="866" t="s">
        <v>77</v>
      </c>
      <c r="C179" s="971">
        <v>7</v>
      </c>
      <c r="D179" s="867">
        <f>SUM(D175:D178)</f>
        <v>52</v>
      </c>
      <c r="E179" s="584" t="s">
        <v>177</v>
      </c>
      <c r="F179" s="868">
        <f>SUM(F175:F178)</f>
        <v>56</v>
      </c>
      <c r="G179" s="584" t="s">
        <v>177</v>
      </c>
      <c r="H179" s="943">
        <f>SUM(H175:H178)</f>
        <v>90.27</v>
      </c>
      <c r="I179" s="584" t="s">
        <v>177</v>
      </c>
      <c r="J179" s="972">
        <f>SUM(J175:J178)</f>
        <v>90.27</v>
      </c>
      <c r="K179" s="868">
        <f>SUM(K175:K178)</f>
        <v>43</v>
      </c>
    </row>
    <row r="180" spans="1:15" ht="7.5" customHeight="1" x14ac:dyDescent="0.3">
      <c r="A180" s="837"/>
      <c r="B180" s="693"/>
      <c r="C180" s="693"/>
      <c r="D180" s="637"/>
      <c r="E180" s="637"/>
      <c r="F180" s="637"/>
      <c r="G180" s="637"/>
      <c r="H180" s="637"/>
      <c r="I180" s="637"/>
      <c r="J180" s="637"/>
      <c r="K180" s="838"/>
    </row>
    <row r="181" spans="1:15" ht="24" customHeight="1" x14ac:dyDescent="0.3">
      <c r="A181" s="806"/>
      <c r="B181" s="856" t="s">
        <v>155</v>
      </c>
      <c r="C181" s="856"/>
      <c r="D181" s="826"/>
      <c r="E181" s="826"/>
      <c r="F181" s="826"/>
      <c r="G181" s="826"/>
      <c r="H181" s="826"/>
      <c r="I181" s="826"/>
      <c r="J181" s="826"/>
      <c r="K181" s="825"/>
    </row>
    <row r="182" spans="1:15" ht="6" customHeight="1" x14ac:dyDescent="0.25">
      <c r="A182" s="827"/>
      <c r="B182" s="615"/>
      <c r="C182" s="615"/>
      <c r="D182" s="615"/>
      <c r="E182" s="615"/>
      <c r="F182" s="615"/>
      <c r="G182" s="615"/>
      <c r="H182" s="615"/>
      <c r="I182" s="615"/>
      <c r="J182" s="615"/>
      <c r="K182" s="973"/>
    </row>
    <row r="183" spans="1:15" ht="60.75" customHeight="1" x14ac:dyDescent="0.2">
      <c r="A183" s="974">
        <v>1</v>
      </c>
      <c r="B183" s="963" t="s">
        <v>524</v>
      </c>
      <c r="C183" s="963" t="s">
        <v>177</v>
      </c>
      <c r="D183" s="793">
        <v>35</v>
      </c>
      <c r="E183" s="793">
        <v>2205</v>
      </c>
      <c r="F183" s="793">
        <v>16</v>
      </c>
      <c r="G183" s="873">
        <v>866.5</v>
      </c>
      <c r="H183" s="873">
        <v>243.47</v>
      </c>
      <c r="I183" s="873" t="s">
        <v>177</v>
      </c>
      <c r="J183" s="873">
        <v>1109.97</v>
      </c>
      <c r="K183" s="793">
        <v>35</v>
      </c>
      <c r="L183" s="239"/>
      <c r="M183" s="236" t="s">
        <v>526</v>
      </c>
      <c r="N183" s="145"/>
      <c r="O183" s="145"/>
    </row>
    <row r="184" spans="1:15" ht="78" customHeight="1" x14ac:dyDescent="0.2">
      <c r="A184" s="896">
        <v>2</v>
      </c>
      <c r="B184" s="975" t="s">
        <v>525</v>
      </c>
      <c r="C184" s="873" t="s">
        <v>177</v>
      </c>
      <c r="D184" s="793">
        <v>38</v>
      </c>
      <c r="E184" s="793">
        <v>1400</v>
      </c>
      <c r="F184" s="793">
        <v>3</v>
      </c>
      <c r="G184" s="873">
        <v>449.5</v>
      </c>
      <c r="H184" s="873">
        <v>154.52000000000001</v>
      </c>
      <c r="I184" s="873" t="s">
        <v>177</v>
      </c>
      <c r="J184" s="873">
        <v>604.02</v>
      </c>
      <c r="K184" s="793">
        <v>38</v>
      </c>
      <c r="L184" s="239"/>
      <c r="M184" s="236" t="s">
        <v>527</v>
      </c>
      <c r="N184" s="145"/>
      <c r="O184" s="145"/>
    </row>
    <row r="185" spans="1:15" ht="19.5" customHeight="1" x14ac:dyDescent="0.3">
      <c r="A185" s="965"/>
      <c r="B185" s="580" t="s">
        <v>110</v>
      </c>
      <c r="C185" s="976" t="s">
        <v>177</v>
      </c>
      <c r="D185" s="911">
        <f>SUM(D183:D184)</f>
        <v>73</v>
      </c>
      <c r="E185" s="887">
        <f>SUM(E183:E184)</f>
        <v>3605</v>
      </c>
      <c r="F185" s="887">
        <f>SUM(F183:F184)</f>
        <v>19</v>
      </c>
      <c r="G185" s="914">
        <f>SUM(G183:G184)</f>
        <v>1316</v>
      </c>
      <c r="H185" s="914">
        <f>SUM(H183:H184)</f>
        <v>397.99</v>
      </c>
      <c r="I185" s="852" t="s">
        <v>177</v>
      </c>
      <c r="J185" s="915">
        <f>SUM(J183:J184)</f>
        <v>1713.99</v>
      </c>
      <c r="K185" s="887">
        <f>SUM(K183:K184)</f>
        <v>73</v>
      </c>
    </row>
    <row r="186" spans="1:15" ht="8.25" customHeight="1" x14ac:dyDescent="0.25">
      <c r="A186" s="807"/>
      <c r="B186" s="601"/>
      <c r="C186" s="601"/>
      <c r="D186" s="601"/>
      <c r="E186" s="601"/>
      <c r="F186" s="601"/>
      <c r="G186" s="601"/>
      <c r="H186" s="601"/>
      <c r="I186" s="601"/>
      <c r="J186" s="601"/>
      <c r="K186" s="935"/>
    </row>
    <row r="187" spans="1:15" ht="24" customHeight="1" x14ac:dyDescent="0.3">
      <c r="A187" s="806"/>
      <c r="B187" s="604" t="s">
        <v>156</v>
      </c>
      <c r="C187" s="604"/>
      <c r="D187" s="826"/>
      <c r="E187" s="826"/>
      <c r="F187" s="826"/>
      <c r="G187" s="826"/>
      <c r="H187" s="826"/>
      <c r="I187" s="826"/>
      <c r="J187" s="826"/>
      <c r="K187" s="935"/>
    </row>
    <row r="188" spans="1:15" ht="7.5" customHeight="1" x14ac:dyDescent="0.25">
      <c r="A188" s="827"/>
      <c r="B188" s="615"/>
      <c r="C188" s="615"/>
      <c r="D188" s="615"/>
      <c r="E188" s="615"/>
      <c r="F188" s="615"/>
      <c r="G188" s="615"/>
      <c r="H188" s="615"/>
      <c r="I188" s="615"/>
      <c r="J188" s="601"/>
      <c r="K188" s="935"/>
    </row>
    <row r="189" spans="1:15" ht="12" customHeight="1" x14ac:dyDescent="0.25">
      <c r="A189" s="837"/>
      <c r="B189" s="977" t="s">
        <v>1138</v>
      </c>
      <c r="C189" s="977"/>
      <c r="D189" s="977"/>
      <c r="E189" s="977"/>
      <c r="F189" s="977"/>
      <c r="G189" s="977"/>
      <c r="H189" s="977"/>
      <c r="I189" s="977"/>
      <c r="J189" s="977"/>
      <c r="K189" s="978"/>
    </row>
    <row r="190" spans="1:15" ht="17.100000000000001" customHeight="1" x14ac:dyDescent="0.25">
      <c r="A190" s="806"/>
      <c r="B190" s="979"/>
      <c r="C190" s="979"/>
      <c r="D190" s="979"/>
      <c r="E190" s="979"/>
      <c r="F190" s="979"/>
      <c r="G190" s="979"/>
      <c r="H190" s="979"/>
      <c r="I190" s="979"/>
      <c r="J190" s="979"/>
      <c r="K190" s="980"/>
    </row>
    <row r="191" spans="1:15" s="50" customFormat="1" ht="19.5" customHeight="1" x14ac:dyDescent="0.2">
      <c r="A191" s="896">
        <v>1</v>
      </c>
      <c r="B191" s="950" t="s">
        <v>782</v>
      </c>
      <c r="C191" s="795" t="s">
        <v>177</v>
      </c>
      <c r="D191" s="791">
        <v>2</v>
      </c>
      <c r="E191" s="791">
        <v>1645</v>
      </c>
      <c r="F191" s="790">
        <v>1</v>
      </c>
      <c r="G191" s="791">
        <v>202.72</v>
      </c>
      <c r="H191" s="790">
        <v>20</v>
      </c>
      <c r="I191" s="791" t="s">
        <v>177</v>
      </c>
      <c r="J191" s="790">
        <v>222.72</v>
      </c>
      <c r="K191" s="790">
        <v>2</v>
      </c>
      <c r="L191" s="145" t="s">
        <v>621</v>
      </c>
      <c r="M191" s="34"/>
      <c r="N191" s="34"/>
      <c r="O191" s="34"/>
    </row>
    <row r="192" spans="1:15" ht="18.75" customHeight="1" x14ac:dyDescent="0.2">
      <c r="A192" s="939"/>
      <c r="B192" s="981" t="s">
        <v>110</v>
      </c>
      <c r="C192" s="802" t="s">
        <v>177</v>
      </c>
      <c r="D192" s="584">
        <f>SUM(D191:D191)</f>
        <v>2</v>
      </c>
      <c r="E192" s="584">
        <f>SUM(E191:E191)</f>
        <v>1645</v>
      </c>
      <c r="F192" s="584">
        <f>SUM(F191:F191)</f>
        <v>1</v>
      </c>
      <c r="G192" s="982">
        <f>SUM(G191:G191)</f>
        <v>202.72</v>
      </c>
      <c r="H192" s="982">
        <f>SUM(H191:H191)</f>
        <v>20</v>
      </c>
      <c r="I192" s="852" t="s">
        <v>177</v>
      </c>
      <c r="J192" s="915">
        <f>SUM(J191:J191)</f>
        <v>222.72</v>
      </c>
      <c r="K192" s="887">
        <f>SUM(K191:K191)</f>
        <v>2</v>
      </c>
    </row>
    <row r="193" spans="1:15" ht="4.5" customHeight="1" x14ac:dyDescent="0.25">
      <c r="A193" s="806"/>
      <c r="B193" s="601"/>
      <c r="C193" s="601"/>
      <c r="D193" s="601"/>
      <c r="E193" s="601"/>
      <c r="F193" s="601"/>
      <c r="G193" s="601"/>
      <c r="H193" s="601"/>
      <c r="I193" s="601"/>
      <c r="J193" s="601"/>
      <c r="K193" s="825"/>
    </row>
    <row r="194" spans="1:15" ht="24" customHeight="1" x14ac:dyDescent="0.3">
      <c r="A194" s="806"/>
      <c r="B194" s="856" t="s">
        <v>1137</v>
      </c>
      <c r="C194" s="856"/>
      <c r="D194" s="826"/>
      <c r="E194" s="826"/>
      <c r="F194" s="826"/>
      <c r="G194" s="826"/>
      <c r="H194" s="826"/>
      <c r="I194" s="826"/>
      <c r="J194" s="826"/>
      <c r="K194" s="825"/>
    </row>
    <row r="195" spans="1:15" ht="4.5" customHeight="1" x14ac:dyDescent="0.25">
      <c r="A195" s="806"/>
      <c r="B195" s="601"/>
      <c r="C195" s="601"/>
      <c r="D195" s="601"/>
      <c r="E195" s="601"/>
      <c r="F195" s="601"/>
      <c r="G195" s="601"/>
      <c r="H195" s="601"/>
      <c r="I195" s="601"/>
      <c r="J195" s="601"/>
      <c r="K195" s="825"/>
    </row>
    <row r="196" spans="1:15" ht="22.5" customHeight="1" x14ac:dyDescent="0.2">
      <c r="A196" s="907">
        <v>1</v>
      </c>
      <c r="B196" s="890" t="s">
        <v>8</v>
      </c>
      <c r="C196" s="795" t="s">
        <v>177</v>
      </c>
      <c r="D196" s="795" t="s">
        <v>177</v>
      </c>
      <c r="E196" s="795">
        <v>2</v>
      </c>
      <c r="F196" s="863" t="s">
        <v>177</v>
      </c>
      <c r="G196" s="863">
        <v>4.1917</v>
      </c>
      <c r="H196" s="863" t="s">
        <v>177</v>
      </c>
      <c r="I196" s="863" t="s">
        <v>177</v>
      </c>
      <c r="J196" s="863">
        <v>4.1917</v>
      </c>
      <c r="K196" s="795">
        <v>2</v>
      </c>
      <c r="L196" s="226" t="s">
        <v>644</v>
      </c>
      <c r="M196" s="208"/>
      <c r="N196" s="208"/>
      <c r="O196" s="208"/>
    </row>
    <row r="197" spans="1:15" s="50" customFormat="1" ht="60" customHeight="1" x14ac:dyDescent="0.2">
      <c r="A197" s="908">
        <v>2</v>
      </c>
      <c r="B197" s="791" t="s">
        <v>1023</v>
      </c>
      <c r="C197" s="795" t="s">
        <v>177</v>
      </c>
      <c r="D197" s="795" t="s">
        <v>177</v>
      </c>
      <c r="E197" s="791">
        <v>52</v>
      </c>
      <c r="F197" s="795">
        <v>1</v>
      </c>
      <c r="G197" s="863">
        <v>32</v>
      </c>
      <c r="H197" s="863">
        <v>10</v>
      </c>
      <c r="I197" s="863" t="s">
        <v>177</v>
      </c>
      <c r="J197" s="863">
        <f>SUM(G197:I197)</f>
        <v>42</v>
      </c>
      <c r="K197" s="791">
        <v>2</v>
      </c>
      <c r="L197" s="208"/>
      <c r="M197" s="34" t="s">
        <v>652</v>
      </c>
      <c r="N197" s="208"/>
      <c r="O197" s="208"/>
    </row>
    <row r="198" spans="1:15" s="50" customFormat="1" ht="21" customHeight="1" x14ac:dyDescent="0.2">
      <c r="A198" s="908">
        <v>3</v>
      </c>
      <c r="B198" s="890" t="s">
        <v>1025</v>
      </c>
      <c r="C198" s="795" t="s">
        <v>177</v>
      </c>
      <c r="D198" s="795">
        <v>1</v>
      </c>
      <c r="E198" s="795" t="s">
        <v>177</v>
      </c>
      <c r="F198" s="795" t="s">
        <v>177</v>
      </c>
      <c r="G198" s="795" t="s">
        <v>177</v>
      </c>
      <c r="H198" s="795" t="s">
        <v>177</v>
      </c>
      <c r="I198" s="863">
        <v>6.3</v>
      </c>
      <c r="J198" s="863">
        <v>6.3</v>
      </c>
      <c r="K198" s="791">
        <v>1</v>
      </c>
      <c r="L198" s="208" t="s">
        <v>1024</v>
      </c>
      <c r="M198" s="34"/>
      <c r="N198" s="208"/>
      <c r="O198" s="208"/>
    </row>
    <row r="199" spans="1:15" ht="19.5" customHeight="1" x14ac:dyDescent="0.2">
      <c r="A199" s="907">
        <v>4</v>
      </c>
      <c r="B199" s="890" t="s">
        <v>650</v>
      </c>
      <c r="C199" s="795" t="s">
        <v>177</v>
      </c>
      <c r="D199" s="795" t="s">
        <v>177</v>
      </c>
      <c r="E199" s="795" t="s">
        <v>177</v>
      </c>
      <c r="F199" s="790">
        <v>4</v>
      </c>
      <c r="G199" s="873" t="s">
        <v>177</v>
      </c>
      <c r="H199" s="864">
        <v>25.7</v>
      </c>
      <c r="I199" s="863" t="s">
        <v>177</v>
      </c>
      <c r="J199" s="864">
        <f>SUM(G199:I199)</f>
        <v>25.7</v>
      </c>
      <c r="K199" s="790">
        <v>4</v>
      </c>
      <c r="L199" s="208" t="s">
        <v>647</v>
      </c>
      <c r="M199" s="34" t="s">
        <v>653</v>
      </c>
      <c r="N199" s="208"/>
      <c r="O199" s="89"/>
    </row>
    <row r="200" spans="1:15" ht="32.25" customHeight="1" x14ac:dyDescent="0.2">
      <c r="A200" s="983">
        <v>5</v>
      </c>
      <c r="B200" s="896" t="s">
        <v>651</v>
      </c>
      <c r="C200" s="795" t="s">
        <v>177</v>
      </c>
      <c r="D200" s="795" t="s">
        <v>177</v>
      </c>
      <c r="E200" s="791">
        <v>114</v>
      </c>
      <c r="F200" s="795" t="s">
        <v>177</v>
      </c>
      <c r="G200" s="874">
        <v>20</v>
      </c>
      <c r="H200" s="863" t="s">
        <v>177</v>
      </c>
      <c r="I200" s="863" t="s">
        <v>177</v>
      </c>
      <c r="J200" s="864">
        <f>SUM(G200:I200)</f>
        <v>20</v>
      </c>
      <c r="K200" s="790">
        <v>2</v>
      </c>
      <c r="L200" s="208"/>
      <c r="M200" s="34" t="s">
        <v>654</v>
      </c>
      <c r="N200" s="208"/>
      <c r="O200" s="208"/>
    </row>
    <row r="201" spans="1:15" ht="18.75" customHeight="1" x14ac:dyDescent="0.2">
      <c r="A201" s="939"/>
      <c r="B201" s="981" t="s">
        <v>110</v>
      </c>
      <c r="C201" s="913" t="s">
        <v>177</v>
      </c>
      <c r="D201" s="852">
        <f>SUM(D198:D200)</f>
        <v>1</v>
      </c>
      <c r="E201" s="584">
        <f>SUM(E196:E200)</f>
        <v>168</v>
      </c>
      <c r="F201" s="584">
        <f>SUM(F196:F200)</f>
        <v>5</v>
      </c>
      <c r="G201" s="920">
        <f>SUM(G196:G200)</f>
        <v>56.191699999999997</v>
      </c>
      <c r="H201" s="920">
        <f>SUM(H196:H200)</f>
        <v>35.700000000000003</v>
      </c>
      <c r="I201" s="920">
        <f>SUM(I198:I200)</f>
        <v>6.3</v>
      </c>
      <c r="J201" s="984">
        <f>SUM(J196:J200)</f>
        <v>98.191699999999997</v>
      </c>
      <c r="K201" s="887">
        <f>SUM(K196:K200)</f>
        <v>11</v>
      </c>
    </row>
    <row r="202" spans="1:15" ht="4.5" customHeight="1" x14ac:dyDescent="0.25">
      <c r="A202" s="806"/>
      <c r="B202" s="601"/>
      <c r="C202" s="637"/>
      <c r="D202" s="637"/>
      <c r="E202" s="637"/>
      <c r="F202" s="637"/>
      <c r="G202" s="637"/>
      <c r="H202" s="637"/>
      <c r="I202" s="637"/>
      <c r="J202" s="637"/>
      <c r="K202" s="825"/>
    </row>
    <row r="203" spans="1:15" ht="24" customHeight="1" x14ac:dyDescent="0.3">
      <c r="A203" s="806"/>
      <c r="B203" s="856" t="s">
        <v>164</v>
      </c>
      <c r="C203" s="856"/>
      <c r="D203" s="826"/>
      <c r="E203" s="826"/>
      <c r="F203" s="826"/>
      <c r="G203" s="826"/>
      <c r="H203" s="826"/>
      <c r="I203" s="826"/>
      <c r="J203" s="826"/>
      <c r="K203" s="825"/>
    </row>
    <row r="204" spans="1:15" ht="6" customHeight="1" x14ac:dyDescent="0.25">
      <c r="A204" s="806"/>
      <c r="B204" s="601"/>
      <c r="C204" s="601"/>
      <c r="D204" s="601"/>
      <c r="E204" s="601"/>
      <c r="F204" s="601"/>
      <c r="G204" s="601"/>
      <c r="H204" s="601"/>
      <c r="I204" s="601"/>
      <c r="J204" s="601"/>
      <c r="K204" s="825"/>
    </row>
    <row r="205" spans="1:15" ht="30.75" customHeight="1" x14ac:dyDescent="0.25">
      <c r="A205" s="932">
        <v>1</v>
      </c>
      <c r="B205" s="896" t="s">
        <v>691</v>
      </c>
      <c r="C205" s="795" t="s">
        <v>177</v>
      </c>
      <c r="D205" s="795">
        <v>2</v>
      </c>
      <c r="E205" s="795">
        <v>82</v>
      </c>
      <c r="F205" s="790" t="s">
        <v>177</v>
      </c>
      <c r="G205" s="985">
        <v>10</v>
      </c>
      <c r="H205" s="873" t="s">
        <v>177</v>
      </c>
      <c r="I205" s="791" t="s">
        <v>177</v>
      </c>
      <c r="J205" s="986">
        <v>10</v>
      </c>
      <c r="K205" s="790">
        <v>2</v>
      </c>
      <c r="L205" s="233"/>
      <c r="M205" s="208" t="s">
        <v>692</v>
      </c>
      <c r="N205" s="208"/>
      <c r="O205" s="96"/>
    </row>
    <row r="206" spans="1:15" ht="18" customHeight="1" x14ac:dyDescent="0.2">
      <c r="A206" s="987"/>
      <c r="B206" s="988" t="s">
        <v>110</v>
      </c>
      <c r="C206" s="989" t="s">
        <v>177</v>
      </c>
      <c r="D206" s="990">
        <v>2</v>
      </c>
      <c r="E206" s="583">
        <f>SUM(E202:E205)</f>
        <v>82</v>
      </c>
      <c r="F206" s="884" t="s">
        <v>177</v>
      </c>
      <c r="G206" s="991">
        <f>SUM(G202:G205)</f>
        <v>10</v>
      </c>
      <c r="H206" s="884" t="s">
        <v>177</v>
      </c>
      <c r="I206" s="884" t="s">
        <v>177</v>
      </c>
      <c r="J206" s="992">
        <f>SUM(J205)</f>
        <v>10</v>
      </c>
      <c r="K206" s="884">
        <f>SUM(K202:K205)</f>
        <v>2</v>
      </c>
    </row>
    <row r="207" spans="1:15" ht="6" customHeight="1" x14ac:dyDescent="0.25">
      <c r="A207" s="837"/>
      <c r="B207" s="637"/>
      <c r="C207" s="637"/>
      <c r="D207" s="637"/>
      <c r="E207" s="637"/>
      <c r="F207" s="637"/>
      <c r="G207" s="637"/>
      <c r="H207" s="637"/>
      <c r="I207" s="637"/>
      <c r="J207" s="637"/>
      <c r="K207" s="838"/>
    </row>
    <row r="208" spans="1:15" ht="6" customHeight="1" x14ac:dyDescent="0.25">
      <c r="A208" s="806"/>
      <c r="B208" s="601"/>
      <c r="C208" s="601"/>
      <c r="D208" s="601"/>
      <c r="E208" s="601"/>
      <c r="F208" s="601"/>
      <c r="G208" s="601"/>
      <c r="H208" s="601"/>
      <c r="I208" s="601"/>
      <c r="J208" s="601"/>
      <c r="K208" s="825"/>
    </row>
    <row r="209" spans="1:15" ht="21" customHeight="1" x14ac:dyDescent="0.3">
      <c r="A209" s="806"/>
      <c r="B209" s="856" t="s">
        <v>148</v>
      </c>
      <c r="C209" s="856"/>
      <c r="D209" s="826"/>
      <c r="E209" s="826"/>
      <c r="F209" s="826"/>
      <c r="G209" s="826"/>
      <c r="H209" s="826"/>
      <c r="I209" s="826"/>
      <c r="J209" s="826"/>
      <c r="K209" s="825"/>
    </row>
    <row r="210" spans="1:15" ht="5.0999999999999996" customHeight="1" x14ac:dyDescent="0.3">
      <c r="A210" s="827"/>
      <c r="B210" s="993"/>
      <c r="C210" s="993"/>
      <c r="D210" s="994"/>
      <c r="E210" s="994"/>
      <c r="F210" s="994"/>
      <c r="G210" s="994"/>
      <c r="H210" s="994"/>
      <c r="I210" s="994"/>
      <c r="J210" s="994"/>
      <c r="K210" s="973"/>
    </row>
    <row r="211" spans="1:15" ht="44.25" customHeight="1" x14ac:dyDescent="0.2">
      <c r="A211" s="995">
        <v>1</v>
      </c>
      <c r="B211" s="956" t="s">
        <v>99</v>
      </c>
      <c r="C211" s="957" t="s">
        <v>177</v>
      </c>
      <c r="D211" s="880">
        <v>3</v>
      </c>
      <c r="E211" s="957" t="s">
        <v>177</v>
      </c>
      <c r="F211" s="957" t="s">
        <v>177</v>
      </c>
      <c r="G211" s="996" t="s">
        <v>177</v>
      </c>
      <c r="H211" s="996" t="s">
        <v>177</v>
      </c>
      <c r="I211" s="997">
        <v>630</v>
      </c>
      <c r="J211" s="997">
        <f>SUM(I211)</f>
        <v>630</v>
      </c>
      <c r="K211" s="880">
        <v>3</v>
      </c>
      <c r="L211" s="34" t="s">
        <v>1316</v>
      </c>
      <c r="M211" s="41"/>
      <c r="N211" s="41"/>
      <c r="O211" s="41"/>
    </row>
    <row r="212" spans="1:15" ht="19.5" customHeight="1" x14ac:dyDescent="0.2">
      <c r="A212" s="998"/>
      <c r="B212" s="999" t="s">
        <v>110</v>
      </c>
      <c r="C212" s="852" t="s">
        <v>177</v>
      </c>
      <c r="D212" s="852">
        <f>SUM(D211)</f>
        <v>3</v>
      </c>
      <c r="E212" s="852" t="s">
        <v>177</v>
      </c>
      <c r="F212" s="852" t="s">
        <v>177</v>
      </c>
      <c r="G212" s="852" t="s">
        <v>177</v>
      </c>
      <c r="H212" s="852" t="s">
        <v>177</v>
      </c>
      <c r="I212" s="854">
        <f>SUM(I211)</f>
        <v>630</v>
      </c>
      <c r="J212" s="929">
        <f>SUM(J211)</f>
        <v>630</v>
      </c>
      <c r="K212" s="887">
        <f>SUM(K211)</f>
        <v>3</v>
      </c>
    </row>
    <row r="213" spans="1:15" ht="5.0999999999999996" customHeight="1" x14ac:dyDescent="0.25">
      <c r="A213" s="806"/>
      <c r="B213" s="601"/>
      <c r="C213" s="601"/>
      <c r="D213" s="601"/>
      <c r="E213" s="601"/>
      <c r="F213" s="601"/>
      <c r="G213" s="601"/>
      <c r="H213" s="601"/>
      <c r="I213" s="601"/>
      <c r="J213" s="601"/>
      <c r="K213" s="935"/>
    </row>
    <row r="214" spans="1:15" ht="24" customHeight="1" x14ac:dyDescent="0.3">
      <c r="A214" s="806"/>
      <c r="B214" s="856" t="s">
        <v>149</v>
      </c>
      <c r="C214" s="856"/>
      <c r="D214" s="826"/>
      <c r="E214" s="826"/>
      <c r="F214" s="826"/>
      <c r="G214" s="826"/>
      <c r="H214" s="826"/>
      <c r="I214" s="826"/>
      <c r="J214" s="826"/>
      <c r="K214" s="935"/>
    </row>
    <row r="215" spans="1:15" ht="6" customHeight="1" x14ac:dyDescent="0.25">
      <c r="A215" s="806"/>
      <c r="B215" s="601"/>
      <c r="C215" s="601"/>
      <c r="D215" s="601"/>
      <c r="E215" s="601"/>
      <c r="F215" s="601"/>
      <c r="G215" s="601"/>
      <c r="H215" s="601"/>
      <c r="I215" s="601"/>
      <c r="J215" s="601"/>
      <c r="K215" s="935"/>
    </row>
    <row r="216" spans="1:15" ht="211.5" customHeight="1" x14ac:dyDescent="0.2">
      <c r="A216" s="861">
        <v>1</v>
      </c>
      <c r="B216" s="857" t="s">
        <v>1089</v>
      </c>
      <c r="C216" s="861" t="s">
        <v>177</v>
      </c>
      <c r="D216" s="861">
        <v>4</v>
      </c>
      <c r="E216" s="861">
        <v>877</v>
      </c>
      <c r="F216" s="861" t="s">
        <v>177</v>
      </c>
      <c r="G216" s="921">
        <v>88</v>
      </c>
      <c r="H216" s="921" t="s">
        <v>177</v>
      </c>
      <c r="I216" s="921" t="s">
        <v>177</v>
      </c>
      <c r="J216" s="921">
        <f>SUM(G216:I216)</f>
        <v>88</v>
      </c>
      <c r="K216" s="861">
        <v>10</v>
      </c>
      <c r="L216" s="87" t="s">
        <v>1345</v>
      </c>
      <c r="M216" s="87" t="s">
        <v>197</v>
      </c>
      <c r="N216" s="83"/>
      <c r="O216" s="87" t="s">
        <v>812</v>
      </c>
    </row>
    <row r="217" spans="1:15" ht="59.25" customHeight="1" x14ac:dyDescent="0.2">
      <c r="A217" s="790">
        <v>2</v>
      </c>
      <c r="B217" s="895" t="s">
        <v>1090</v>
      </c>
      <c r="C217" s="790" t="s">
        <v>177</v>
      </c>
      <c r="D217" s="790">
        <v>2</v>
      </c>
      <c r="E217" s="790">
        <v>10</v>
      </c>
      <c r="F217" s="790" t="s">
        <v>177</v>
      </c>
      <c r="G217" s="794">
        <v>10</v>
      </c>
      <c r="H217" s="794" t="s">
        <v>177</v>
      </c>
      <c r="I217" s="794" t="s">
        <v>177</v>
      </c>
      <c r="J217" s="794">
        <v>10</v>
      </c>
      <c r="K217" s="790">
        <v>2</v>
      </c>
      <c r="L217" s="208" t="s">
        <v>813</v>
      </c>
      <c r="M217" s="240"/>
      <c r="N217" s="118"/>
      <c r="O217" s="118"/>
    </row>
    <row r="218" spans="1:15" ht="30.75" customHeight="1" x14ac:dyDescent="0.2">
      <c r="A218" s="861">
        <v>3</v>
      </c>
      <c r="B218" s="829" t="s">
        <v>1091</v>
      </c>
      <c r="C218" s="861" t="s">
        <v>177</v>
      </c>
      <c r="D218" s="861" t="s">
        <v>177</v>
      </c>
      <c r="E218" s="861" t="s">
        <v>177</v>
      </c>
      <c r="F218" s="861">
        <v>1</v>
      </c>
      <c r="G218" s="921" t="s">
        <v>177</v>
      </c>
      <c r="H218" s="921">
        <v>5</v>
      </c>
      <c r="I218" s="921" t="s">
        <v>177</v>
      </c>
      <c r="J218" s="921">
        <v>5</v>
      </c>
      <c r="K218" s="861">
        <v>1</v>
      </c>
      <c r="L218" s="87" t="s">
        <v>814</v>
      </c>
      <c r="M218" s="240"/>
      <c r="N218" s="118"/>
      <c r="O218" s="118"/>
    </row>
    <row r="219" spans="1:15" ht="32.25" customHeight="1" x14ac:dyDescent="0.2">
      <c r="A219" s="1000">
        <v>4</v>
      </c>
      <c r="B219" s="1001" t="s">
        <v>810</v>
      </c>
      <c r="C219" s="861">
        <v>1</v>
      </c>
      <c r="D219" s="861" t="s">
        <v>177</v>
      </c>
      <c r="E219" s="861">
        <v>37</v>
      </c>
      <c r="F219" s="861" t="s">
        <v>177</v>
      </c>
      <c r="G219" s="921">
        <v>5</v>
      </c>
      <c r="H219" s="921" t="s">
        <v>177</v>
      </c>
      <c r="I219" s="921" t="s">
        <v>177</v>
      </c>
      <c r="J219" s="921">
        <v>5</v>
      </c>
      <c r="K219" s="861">
        <v>1</v>
      </c>
      <c r="L219" s="87" t="s">
        <v>815</v>
      </c>
      <c r="M219" s="240"/>
      <c r="N219" s="118"/>
      <c r="O219" s="118"/>
    </row>
    <row r="220" spans="1:15" ht="19.5" customHeight="1" x14ac:dyDescent="0.2">
      <c r="A220" s="939"/>
      <c r="B220" s="981" t="s">
        <v>110</v>
      </c>
      <c r="C220" s="1002">
        <v>1</v>
      </c>
      <c r="D220" s="887">
        <f>SUM(D216:D219)</f>
        <v>6</v>
      </c>
      <c r="E220" s="1003">
        <f>SUM(E216:E219)</f>
        <v>924</v>
      </c>
      <c r="F220" s="887">
        <f>SUM(F218:F219)</f>
        <v>1</v>
      </c>
      <c r="G220" s="1004">
        <f>SUM(G216:G219)</f>
        <v>103</v>
      </c>
      <c r="H220" s="854">
        <f>SUM(H218:H219)</f>
        <v>5</v>
      </c>
      <c r="I220" s="854" t="s">
        <v>177</v>
      </c>
      <c r="J220" s="1004">
        <f>SUM(J216:J219)</f>
        <v>108</v>
      </c>
      <c r="K220" s="1003">
        <f>SUM(K216:K219)</f>
        <v>14</v>
      </c>
      <c r="L220" s="227"/>
    </row>
    <row r="221" spans="1:15" ht="8.25" customHeight="1" x14ac:dyDescent="0.25">
      <c r="A221" s="806"/>
      <c r="B221" s="601"/>
      <c r="C221" s="601"/>
      <c r="D221" s="601"/>
      <c r="E221" s="601"/>
      <c r="F221" s="601"/>
      <c r="G221" s="601"/>
      <c r="H221" s="601"/>
      <c r="I221" s="601"/>
      <c r="J221" s="601"/>
      <c r="K221" s="935"/>
    </row>
    <row r="222" spans="1:15" ht="24" customHeight="1" x14ac:dyDescent="0.3">
      <c r="A222" s="803" t="s">
        <v>157</v>
      </c>
      <c r="B222" s="856"/>
      <c r="C222" s="856"/>
      <c r="D222" s="856"/>
      <c r="E222" s="856"/>
      <c r="F222" s="856"/>
      <c r="G222" s="856"/>
      <c r="H222" s="856"/>
      <c r="I222" s="856"/>
      <c r="J222" s="856"/>
      <c r="K222" s="935"/>
    </row>
    <row r="223" spans="1:15" ht="12" customHeight="1" x14ac:dyDescent="0.25">
      <c r="A223" s="827"/>
      <c r="B223" s="615"/>
      <c r="C223" s="615"/>
      <c r="D223" s="615"/>
      <c r="E223" s="615"/>
      <c r="F223" s="615"/>
      <c r="G223" s="615"/>
      <c r="H223" s="615"/>
      <c r="I223" s="615"/>
      <c r="J223" s="615"/>
      <c r="K223" s="935"/>
    </row>
    <row r="224" spans="1:15" ht="20.25" customHeight="1" x14ac:dyDescent="0.2">
      <c r="A224" s="1005">
        <v>1</v>
      </c>
      <c r="B224" s="1006" t="s">
        <v>95</v>
      </c>
      <c r="C224" s="909" t="s">
        <v>177</v>
      </c>
      <c r="D224" s="1007">
        <v>1</v>
      </c>
      <c r="E224" s="909" t="s">
        <v>177</v>
      </c>
      <c r="F224" s="1007">
        <v>1</v>
      </c>
      <c r="G224" s="909" t="s">
        <v>177</v>
      </c>
      <c r="H224" s="1008">
        <v>5.6</v>
      </c>
      <c r="I224" s="909" t="s">
        <v>177</v>
      </c>
      <c r="J224" s="1009">
        <f>SUM(G224:I224)</f>
        <v>5.6</v>
      </c>
      <c r="K224" s="907">
        <v>1</v>
      </c>
      <c r="L224" s="241"/>
      <c r="M224" s="208" t="s">
        <v>199</v>
      </c>
      <c r="N224" s="41"/>
      <c r="O224" s="41"/>
    </row>
    <row r="225" spans="1:15" ht="18.75" customHeight="1" x14ac:dyDescent="0.2">
      <c r="A225" s="939"/>
      <c r="B225" s="981" t="s">
        <v>110</v>
      </c>
      <c r="C225" s="1002" t="s">
        <v>177</v>
      </c>
      <c r="D225" s="584">
        <f t="shared" ref="D225:J225" si="7">SUM(D224)</f>
        <v>1</v>
      </c>
      <c r="E225" s="1003" t="s">
        <v>177</v>
      </c>
      <c r="F225" s="584">
        <f t="shared" si="7"/>
        <v>1</v>
      </c>
      <c r="G225" s="1003" t="s">
        <v>177</v>
      </c>
      <c r="H225" s="982">
        <f t="shared" si="7"/>
        <v>5.6</v>
      </c>
      <c r="I225" s="1003" t="s">
        <v>177</v>
      </c>
      <c r="J225" s="915">
        <f t="shared" si="7"/>
        <v>5.6</v>
      </c>
      <c r="K225" s="887">
        <f>SUM(K224)</f>
        <v>1</v>
      </c>
      <c r="L225" s="242"/>
    </row>
    <row r="226" spans="1:15" ht="4.5" customHeight="1" x14ac:dyDescent="0.25">
      <c r="A226" s="806"/>
      <c r="B226" s="601"/>
      <c r="C226" s="601"/>
      <c r="D226" s="601"/>
      <c r="E226" s="601"/>
      <c r="F226" s="601"/>
      <c r="G226" s="601"/>
      <c r="H226" s="601"/>
      <c r="I226" s="601"/>
      <c r="J226" s="601"/>
      <c r="K226" s="935"/>
    </row>
    <row r="227" spans="1:15" ht="24" customHeight="1" x14ac:dyDescent="0.3">
      <c r="A227" s="1010" t="s">
        <v>1139</v>
      </c>
      <c r="B227" s="1011"/>
      <c r="C227" s="1011"/>
      <c r="D227" s="1011"/>
      <c r="E227" s="1011"/>
      <c r="F227" s="1011"/>
      <c r="G227" s="1011"/>
      <c r="H227" s="1011"/>
      <c r="I227" s="1011"/>
      <c r="J227" s="646"/>
      <c r="K227" s="935"/>
    </row>
    <row r="228" spans="1:15" ht="4.5" customHeight="1" x14ac:dyDescent="0.3">
      <c r="A228" s="806"/>
      <c r="B228" s="1012"/>
      <c r="C228" s="1012"/>
      <c r="D228" s="1011"/>
      <c r="E228" s="1011"/>
      <c r="F228" s="1011"/>
      <c r="G228" s="1011"/>
      <c r="H228" s="1011"/>
      <c r="I228" s="1011"/>
      <c r="J228" s="1011"/>
      <c r="K228" s="935"/>
    </row>
    <row r="229" spans="1:15" ht="92.25" customHeight="1" x14ac:dyDescent="0.25">
      <c r="A229" s="790">
        <v>1</v>
      </c>
      <c r="B229" s="791" t="s">
        <v>1226</v>
      </c>
      <c r="C229" s="795">
        <v>1</v>
      </c>
      <c r="D229" s="795" t="s">
        <v>177</v>
      </c>
      <c r="E229" s="795" t="s">
        <v>177</v>
      </c>
      <c r="F229" s="790">
        <v>1</v>
      </c>
      <c r="G229" s="796" t="s">
        <v>177</v>
      </c>
      <c r="H229" s="873">
        <v>25</v>
      </c>
      <c r="I229" s="795" t="s">
        <v>177</v>
      </c>
      <c r="J229" s="873">
        <v>25</v>
      </c>
      <c r="K229" s="790">
        <v>1</v>
      </c>
      <c r="L229" s="208" t="s">
        <v>609</v>
      </c>
      <c r="M229" s="145"/>
      <c r="N229" s="208"/>
      <c r="O229" s="96"/>
    </row>
    <row r="230" spans="1:15" ht="84.75" customHeight="1" x14ac:dyDescent="0.25">
      <c r="A230" s="790">
        <v>2</v>
      </c>
      <c r="B230" s="956" t="s">
        <v>1227</v>
      </c>
      <c r="C230" s="957" t="s">
        <v>177</v>
      </c>
      <c r="D230" s="795">
        <v>7</v>
      </c>
      <c r="E230" s="795">
        <v>45</v>
      </c>
      <c r="F230" s="790">
        <v>3</v>
      </c>
      <c r="G230" s="796">
        <v>8</v>
      </c>
      <c r="H230" s="873">
        <v>75</v>
      </c>
      <c r="I230" s="957" t="s">
        <v>177</v>
      </c>
      <c r="J230" s="946">
        <v>83</v>
      </c>
      <c r="K230" s="790">
        <v>6</v>
      </c>
      <c r="L230" s="208" t="s">
        <v>607</v>
      </c>
      <c r="M230" s="208" t="s">
        <v>1231</v>
      </c>
      <c r="N230" s="208" t="s">
        <v>876</v>
      </c>
      <c r="O230" s="96"/>
    </row>
    <row r="231" spans="1:15" ht="105" customHeight="1" x14ac:dyDescent="0.25">
      <c r="A231" s="790">
        <v>3</v>
      </c>
      <c r="B231" s="791" t="s">
        <v>1228</v>
      </c>
      <c r="C231" s="795">
        <v>1</v>
      </c>
      <c r="D231" s="795">
        <v>4</v>
      </c>
      <c r="E231" s="795">
        <v>141</v>
      </c>
      <c r="F231" s="790">
        <v>3</v>
      </c>
      <c r="G231" s="796">
        <v>36.86</v>
      </c>
      <c r="H231" s="873">
        <v>60</v>
      </c>
      <c r="I231" s="795">
        <v>5</v>
      </c>
      <c r="J231" s="946">
        <v>101.86</v>
      </c>
      <c r="K231" s="790">
        <v>6</v>
      </c>
      <c r="L231" s="208" t="s">
        <v>1367</v>
      </c>
      <c r="M231" s="208" t="s">
        <v>612</v>
      </c>
      <c r="N231" s="208"/>
      <c r="O231" s="96"/>
    </row>
    <row r="232" spans="1:15" ht="75" customHeight="1" x14ac:dyDescent="0.2">
      <c r="A232" s="790">
        <v>4</v>
      </c>
      <c r="B232" s="791" t="s">
        <v>1229</v>
      </c>
      <c r="C232" s="957">
        <v>2</v>
      </c>
      <c r="D232" s="957" t="s">
        <v>177</v>
      </c>
      <c r="E232" s="795">
        <v>215</v>
      </c>
      <c r="F232" s="790">
        <v>5</v>
      </c>
      <c r="G232" s="796">
        <v>50</v>
      </c>
      <c r="H232" s="873">
        <v>32.33</v>
      </c>
      <c r="I232" s="957" t="s">
        <v>177</v>
      </c>
      <c r="J232" s="946">
        <v>82.33</v>
      </c>
      <c r="K232" s="790">
        <v>5</v>
      </c>
      <c r="L232" s="208" t="s">
        <v>937</v>
      </c>
      <c r="M232" s="208"/>
      <c r="N232" s="208" t="s">
        <v>878</v>
      </c>
      <c r="O232" s="145"/>
    </row>
    <row r="233" spans="1:15" ht="91.5" customHeight="1" x14ac:dyDescent="0.25">
      <c r="A233" s="932">
        <v>5</v>
      </c>
      <c r="B233" s="950" t="s">
        <v>1230</v>
      </c>
      <c r="C233" s="795">
        <v>1</v>
      </c>
      <c r="D233" s="795">
        <v>1</v>
      </c>
      <c r="E233" s="795">
        <v>19</v>
      </c>
      <c r="F233" s="790">
        <v>3</v>
      </c>
      <c r="G233" s="796">
        <v>1.3</v>
      </c>
      <c r="H233" s="864">
        <v>51.8005</v>
      </c>
      <c r="I233" s="957" t="s">
        <v>177</v>
      </c>
      <c r="J233" s="1013">
        <v>53.100499999999997</v>
      </c>
      <c r="K233" s="790">
        <v>5</v>
      </c>
      <c r="L233" s="208" t="s">
        <v>611</v>
      </c>
      <c r="M233" s="208" t="s">
        <v>1232</v>
      </c>
      <c r="N233" s="208" t="s">
        <v>960</v>
      </c>
      <c r="O233" s="96"/>
    </row>
    <row r="234" spans="1:15" ht="18.75" customHeight="1" x14ac:dyDescent="0.2">
      <c r="A234" s="1014"/>
      <c r="B234" s="981" t="s">
        <v>110</v>
      </c>
      <c r="C234" s="1015">
        <v>5</v>
      </c>
      <c r="D234" s="760">
        <f>SUM(D229:D233)</f>
        <v>12</v>
      </c>
      <c r="E234" s="760">
        <f>SUM(E229:E233)</f>
        <v>420</v>
      </c>
      <c r="F234" s="760">
        <f>SUM(F229:F233)</f>
        <v>15</v>
      </c>
      <c r="G234" s="942">
        <f>SUM(G229:G233)</f>
        <v>96.16</v>
      </c>
      <c r="H234" s="1016">
        <f>SUM(H229:H233)</f>
        <v>244.13049999999998</v>
      </c>
      <c r="I234" s="584">
        <v>5</v>
      </c>
      <c r="J234" s="1017">
        <f>SUM(J229:J233)</f>
        <v>345.29050000000001</v>
      </c>
      <c r="K234" s="887">
        <f>SUM(K229:K233)</f>
        <v>23</v>
      </c>
    </row>
    <row r="235" spans="1:15" ht="6.75" customHeight="1" x14ac:dyDescent="0.25">
      <c r="A235" s="1018"/>
      <c r="B235" s="1019"/>
      <c r="C235" s="1019"/>
      <c r="D235" s="1020"/>
      <c r="E235" s="1020"/>
      <c r="F235" s="1020"/>
      <c r="G235" s="1021"/>
      <c r="H235" s="1021"/>
      <c r="I235" s="1021"/>
      <c r="J235" s="601"/>
      <c r="K235" s="825"/>
    </row>
    <row r="236" spans="1:15" ht="24" customHeight="1" x14ac:dyDescent="0.3">
      <c r="A236" s="1022" t="s">
        <v>1071</v>
      </c>
      <c r="B236" s="646"/>
      <c r="C236" s="646"/>
      <c r="D236" s="646"/>
      <c r="E236" s="646"/>
      <c r="F236" s="646"/>
      <c r="G236" s="646"/>
      <c r="H236" s="646"/>
      <c r="I236" s="646"/>
      <c r="J236" s="646"/>
      <c r="K236" s="825"/>
    </row>
    <row r="237" spans="1:15" ht="6.75" customHeight="1" x14ac:dyDescent="0.25">
      <c r="A237" s="827"/>
      <c r="B237" s="615"/>
      <c r="C237" s="615"/>
      <c r="D237" s="615"/>
      <c r="E237" s="615"/>
      <c r="F237" s="615"/>
      <c r="G237" s="615"/>
      <c r="H237" s="615"/>
      <c r="I237" s="615"/>
      <c r="J237" s="615"/>
      <c r="K237" s="973"/>
    </row>
    <row r="238" spans="1:15" ht="4.5" customHeight="1" x14ac:dyDescent="0.25">
      <c r="A238" s="806"/>
      <c r="B238" s="601"/>
      <c r="C238" s="601"/>
      <c r="D238" s="601"/>
      <c r="E238" s="601"/>
      <c r="F238" s="601"/>
      <c r="G238" s="601"/>
      <c r="H238" s="601"/>
      <c r="I238" s="601"/>
      <c r="J238" s="601"/>
      <c r="K238" s="825"/>
    </row>
    <row r="239" spans="1:15" ht="24" customHeight="1" x14ac:dyDescent="0.3">
      <c r="A239" s="806"/>
      <c r="B239" s="1012" t="s">
        <v>1140</v>
      </c>
      <c r="C239" s="1012"/>
      <c r="D239" s="1011"/>
      <c r="E239" s="1011"/>
      <c r="F239" s="1011"/>
      <c r="G239" s="1011"/>
      <c r="H239" s="1011"/>
      <c r="I239" s="1011"/>
      <c r="J239" s="1011"/>
      <c r="K239" s="825"/>
    </row>
    <row r="240" spans="1:15" ht="4.5" customHeight="1" x14ac:dyDescent="0.3">
      <c r="A240" s="806"/>
      <c r="B240" s="630"/>
      <c r="C240" s="630"/>
      <c r="D240" s="601"/>
      <c r="E240" s="601"/>
      <c r="F240" s="601"/>
      <c r="G240" s="601"/>
      <c r="H240" s="601"/>
      <c r="I240" s="601"/>
      <c r="J240" s="601"/>
      <c r="K240" s="825"/>
    </row>
    <row r="241" spans="1:15" ht="165.75" customHeight="1" x14ac:dyDescent="0.2">
      <c r="A241" s="790">
        <v>1</v>
      </c>
      <c r="B241" s="890" t="s">
        <v>301</v>
      </c>
      <c r="C241" s="795" t="s">
        <v>177</v>
      </c>
      <c r="D241" s="795" t="s">
        <v>177</v>
      </c>
      <c r="E241" s="795" t="s">
        <v>177</v>
      </c>
      <c r="F241" s="793">
        <v>16</v>
      </c>
      <c r="G241" s="796" t="s">
        <v>177</v>
      </c>
      <c r="H241" s="864">
        <v>2582.4706999999999</v>
      </c>
      <c r="I241" s="796" t="s">
        <v>177</v>
      </c>
      <c r="J241" s="864">
        <f>H241</f>
        <v>2582.4706999999999</v>
      </c>
      <c r="K241" s="790">
        <v>20</v>
      </c>
      <c r="L241" s="208" t="s">
        <v>1276</v>
      </c>
      <c r="M241" s="145" t="s">
        <v>1278</v>
      </c>
      <c r="N241" s="145"/>
      <c r="O241" s="65"/>
    </row>
    <row r="242" spans="1:15" ht="167.25" customHeight="1" x14ac:dyDescent="0.2">
      <c r="A242" s="790">
        <v>2</v>
      </c>
      <c r="B242" s="890" t="s">
        <v>302</v>
      </c>
      <c r="C242" s="795" t="s">
        <v>177</v>
      </c>
      <c r="D242" s="795" t="s">
        <v>177</v>
      </c>
      <c r="E242" s="795" t="s">
        <v>177</v>
      </c>
      <c r="F242" s="793">
        <v>8</v>
      </c>
      <c r="G242" s="796" t="s">
        <v>177</v>
      </c>
      <c r="H242" s="794">
        <v>2480.23</v>
      </c>
      <c r="I242" s="796" t="s">
        <v>177</v>
      </c>
      <c r="J242" s="794">
        <f>H242</f>
        <v>2480.23</v>
      </c>
      <c r="K242" s="790">
        <v>22</v>
      </c>
      <c r="L242" s="208" t="s">
        <v>1282</v>
      </c>
      <c r="M242" s="208" t="s">
        <v>1277</v>
      </c>
      <c r="N242" s="65"/>
      <c r="O242" s="65"/>
    </row>
    <row r="243" spans="1:15" ht="92.25" customHeight="1" x14ac:dyDescent="0.2">
      <c r="A243" s="790">
        <v>3</v>
      </c>
      <c r="B243" s="890" t="s">
        <v>303</v>
      </c>
      <c r="C243" s="795" t="s">
        <v>177</v>
      </c>
      <c r="D243" s="793">
        <v>1</v>
      </c>
      <c r="E243" s="793">
        <v>83</v>
      </c>
      <c r="F243" s="793">
        <v>9</v>
      </c>
      <c r="G243" s="794">
        <v>15</v>
      </c>
      <c r="H243" s="864">
        <v>834.20140000000004</v>
      </c>
      <c r="I243" s="796" t="s">
        <v>177</v>
      </c>
      <c r="J243" s="864">
        <f>H243+G243</f>
        <v>849.20140000000004</v>
      </c>
      <c r="K243" s="790">
        <v>12</v>
      </c>
      <c r="L243" s="208" t="s">
        <v>1283</v>
      </c>
      <c r="M243" s="208" t="s">
        <v>1279</v>
      </c>
      <c r="N243" s="66"/>
      <c r="O243" s="66"/>
    </row>
    <row r="244" spans="1:15" ht="120" customHeight="1" x14ac:dyDescent="0.2">
      <c r="A244" s="791">
        <v>4</v>
      </c>
      <c r="B244" s="890" t="s">
        <v>304</v>
      </c>
      <c r="C244" s="795" t="s">
        <v>177</v>
      </c>
      <c r="D244" s="795">
        <v>2</v>
      </c>
      <c r="E244" s="795">
        <v>82</v>
      </c>
      <c r="F244" s="795">
        <v>14</v>
      </c>
      <c r="G244" s="796">
        <v>12</v>
      </c>
      <c r="H244" s="796">
        <v>1725.4</v>
      </c>
      <c r="I244" s="796" t="s">
        <v>177</v>
      </c>
      <c r="J244" s="796">
        <f>H244+G244</f>
        <v>1737.4</v>
      </c>
      <c r="K244" s="791">
        <v>18</v>
      </c>
      <c r="L244" s="208" t="s">
        <v>1284</v>
      </c>
      <c r="M244" s="208" t="s">
        <v>1280</v>
      </c>
      <c r="N244" s="145"/>
      <c r="O244" s="145"/>
    </row>
    <row r="245" spans="1:15" ht="93.75" customHeight="1" x14ac:dyDescent="0.2">
      <c r="A245" s="791">
        <v>5</v>
      </c>
      <c r="B245" s="890" t="s">
        <v>305</v>
      </c>
      <c r="C245" s="795" t="s">
        <v>177</v>
      </c>
      <c r="D245" s="795">
        <v>1</v>
      </c>
      <c r="E245" s="795">
        <v>25</v>
      </c>
      <c r="F245" s="795">
        <v>9</v>
      </c>
      <c r="G245" s="796">
        <v>5</v>
      </c>
      <c r="H245" s="796">
        <v>746.15</v>
      </c>
      <c r="I245" s="796" t="s">
        <v>177</v>
      </c>
      <c r="J245" s="796">
        <f>SUM(G245:I245)</f>
        <v>751.15</v>
      </c>
      <c r="K245" s="791">
        <v>10</v>
      </c>
      <c r="L245" s="208" t="s">
        <v>1285</v>
      </c>
      <c r="M245" s="145" t="s">
        <v>1281</v>
      </c>
      <c r="N245" s="145"/>
      <c r="O245" s="97"/>
    </row>
    <row r="246" spans="1:15" s="47" customFormat="1" ht="45.75" customHeight="1" x14ac:dyDescent="0.2">
      <c r="A246" s="896">
        <v>6</v>
      </c>
      <c r="B246" s="896" t="s">
        <v>306</v>
      </c>
      <c r="C246" s="795" t="s">
        <v>177</v>
      </c>
      <c r="D246" s="795" t="s">
        <v>177</v>
      </c>
      <c r="E246" s="795" t="s">
        <v>177</v>
      </c>
      <c r="F246" s="795">
        <v>5</v>
      </c>
      <c r="G246" s="796" t="s">
        <v>177</v>
      </c>
      <c r="H246" s="796">
        <f>110.8+37+5.84+72.37</f>
        <v>226.01000000000002</v>
      </c>
      <c r="I246" s="796" t="s">
        <v>177</v>
      </c>
      <c r="J246" s="796">
        <f>H246</f>
        <v>226.01000000000002</v>
      </c>
      <c r="K246" s="791">
        <v>5</v>
      </c>
      <c r="L246" s="145" t="s">
        <v>259</v>
      </c>
      <c r="M246" s="145" t="s">
        <v>258</v>
      </c>
      <c r="N246" s="145"/>
      <c r="O246" s="145"/>
    </row>
    <row r="247" spans="1:15" s="47" customFormat="1" ht="19.5" customHeight="1" x14ac:dyDescent="0.2">
      <c r="A247" s="912"/>
      <c r="B247" s="981" t="s">
        <v>77</v>
      </c>
      <c r="C247" s="1023" t="s">
        <v>177</v>
      </c>
      <c r="D247" s="854">
        <f>D245+D244+D243</f>
        <v>4</v>
      </c>
      <c r="E247" s="854">
        <f>E245+E244+E243</f>
        <v>190</v>
      </c>
      <c r="F247" s="854">
        <f>F246+F245+F244+F243+F242+F241</f>
        <v>61</v>
      </c>
      <c r="G247" s="854">
        <f>G245+G244+G243</f>
        <v>32</v>
      </c>
      <c r="H247" s="1024">
        <f>H246+H245+H244+H243+H242+H241</f>
        <v>8594.4621000000006</v>
      </c>
      <c r="I247" s="853" t="s">
        <v>177</v>
      </c>
      <c r="J247" s="1024">
        <f>J246+J245+J244+J243+J242+J241</f>
        <v>8626.4621000000006</v>
      </c>
      <c r="K247" s="887">
        <f>K246+K245+K244+K243+K242+K241</f>
        <v>87</v>
      </c>
      <c r="L247" s="157"/>
      <c r="M247" s="158"/>
      <c r="N247" s="106"/>
      <c r="O247" s="107"/>
    </row>
    <row r="248" spans="1:15" ht="5.25" customHeight="1" x14ac:dyDescent="0.25">
      <c r="A248" s="806"/>
      <c r="B248" s="601"/>
      <c r="C248" s="601"/>
      <c r="D248" s="601"/>
      <c r="E248" s="601"/>
      <c r="F248" s="601"/>
      <c r="G248" s="601"/>
      <c r="H248" s="601"/>
      <c r="I248" s="601"/>
      <c r="J248" s="601"/>
      <c r="K248" s="825"/>
    </row>
    <row r="249" spans="1:15" ht="24" customHeight="1" x14ac:dyDescent="0.3">
      <c r="A249" s="806"/>
      <c r="B249" s="1012" t="s">
        <v>1141</v>
      </c>
      <c r="C249" s="1012"/>
      <c r="D249" s="1011"/>
      <c r="E249" s="1011"/>
      <c r="F249" s="1011"/>
      <c r="G249" s="1011"/>
      <c r="H249" s="1011"/>
      <c r="I249" s="1011"/>
      <c r="J249" s="1011"/>
      <c r="K249" s="825"/>
    </row>
    <row r="250" spans="1:15" s="50" customFormat="1" ht="61.5" customHeight="1" x14ac:dyDescent="0.2">
      <c r="A250" s="1025" t="s">
        <v>262</v>
      </c>
      <c r="B250" s="1025" t="s">
        <v>307</v>
      </c>
      <c r="C250" s="791" t="s">
        <v>177</v>
      </c>
      <c r="D250" s="811">
        <v>3</v>
      </c>
      <c r="E250" s="812" t="s">
        <v>177</v>
      </c>
      <c r="F250" s="811">
        <v>3</v>
      </c>
      <c r="G250" s="812" t="s">
        <v>177</v>
      </c>
      <c r="H250" s="813">
        <v>128.94</v>
      </c>
      <c r="I250" s="813" t="s">
        <v>177</v>
      </c>
      <c r="J250" s="813">
        <f>SUM(G250:I250)</f>
        <v>128.94</v>
      </c>
      <c r="K250" s="811">
        <v>3</v>
      </c>
      <c r="L250" s="220"/>
      <c r="M250" s="81" t="s">
        <v>260</v>
      </c>
      <c r="N250" s="63"/>
      <c r="O250" s="64"/>
    </row>
    <row r="251" spans="1:15" s="50" customFormat="1" ht="49.5" customHeight="1" x14ac:dyDescent="0.2">
      <c r="A251" s="1025" t="s">
        <v>263</v>
      </c>
      <c r="B251" s="1025" t="s">
        <v>308</v>
      </c>
      <c r="C251" s="791" t="s">
        <v>177</v>
      </c>
      <c r="D251" s="811">
        <v>3</v>
      </c>
      <c r="E251" s="812" t="s">
        <v>177</v>
      </c>
      <c r="F251" s="811">
        <v>3</v>
      </c>
      <c r="G251" s="812" t="s">
        <v>177</v>
      </c>
      <c r="H251" s="813">
        <v>151</v>
      </c>
      <c r="I251" s="813" t="s">
        <v>177</v>
      </c>
      <c r="J251" s="813">
        <f>SUM(G251:I251)</f>
        <v>151</v>
      </c>
      <c r="K251" s="811">
        <v>3</v>
      </c>
      <c r="L251" s="220"/>
      <c r="M251" s="81" t="s">
        <v>261</v>
      </c>
      <c r="N251" s="63"/>
      <c r="O251" s="64"/>
    </row>
    <row r="252" spans="1:15" ht="93.75" customHeight="1" x14ac:dyDescent="0.2">
      <c r="A252" s="1025" t="s">
        <v>264</v>
      </c>
      <c r="B252" s="1025" t="s">
        <v>309</v>
      </c>
      <c r="C252" s="791" t="s">
        <v>177</v>
      </c>
      <c r="D252" s="811">
        <v>5</v>
      </c>
      <c r="E252" s="791" t="s">
        <v>177</v>
      </c>
      <c r="F252" s="811">
        <v>5</v>
      </c>
      <c r="G252" s="812" t="s">
        <v>177</v>
      </c>
      <c r="H252" s="813">
        <v>164.69</v>
      </c>
      <c r="I252" s="813" t="s">
        <v>177</v>
      </c>
      <c r="J252" s="813">
        <f>SUM(G252:I252)</f>
        <v>164.69</v>
      </c>
      <c r="K252" s="811">
        <v>5</v>
      </c>
      <c r="L252" s="143" t="s">
        <v>868</v>
      </c>
      <c r="M252" s="159" t="s">
        <v>1289</v>
      </c>
      <c r="N252" s="81" t="s">
        <v>1002</v>
      </c>
      <c r="O252" s="81" t="s">
        <v>1290</v>
      </c>
    </row>
    <row r="253" spans="1:15" ht="28.5" customHeight="1" x14ac:dyDescent="0.2">
      <c r="A253" s="1026" t="s">
        <v>265</v>
      </c>
      <c r="B253" s="1026" t="s">
        <v>310</v>
      </c>
      <c r="C253" s="791" t="s">
        <v>177</v>
      </c>
      <c r="D253" s="811">
        <v>1</v>
      </c>
      <c r="E253" s="811">
        <v>1</v>
      </c>
      <c r="F253" s="812" t="s">
        <v>177</v>
      </c>
      <c r="G253" s="813">
        <v>0.29759999999999998</v>
      </c>
      <c r="H253" s="812" t="s">
        <v>177</v>
      </c>
      <c r="I253" s="813" t="s">
        <v>177</v>
      </c>
      <c r="J253" s="813">
        <f>SUM(G253:I253)</f>
        <v>0.29759999999999998</v>
      </c>
      <c r="K253" s="816">
        <v>1</v>
      </c>
      <c r="L253" s="220"/>
      <c r="M253" s="159" t="s">
        <v>266</v>
      </c>
      <c r="N253" s="63"/>
      <c r="O253" s="64"/>
    </row>
    <row r="254" spans="1:15" ht="19.5" customHeight="1" x14ac:dyDescent="0.2">
      <c r="A254" s="1027"/>
      <c r="B254" s="1028" t="s">
        <v>77</v>
      </c>
      <c r="C254" s="1029" t="s">
        <v>177</v>
      </c>
      <c r="D254" s="1030">
        <f>SUM(D250:D253)</f>
        <v>12</v>
      </c>
      <c r="E254" s="1030">
        <f>SUM(E250:E253)</f>
        <v>1</v>
      </c>
      <c r="F254" s="1030">
        <f>SUM(F250:F253)</f>
        <v>11</v>
      </c>
      <c r="G254" s="1031">
        <f>SUM(G250:G253)</f>
        <v>0.29759999999999998</v>
      </c>
      <c r="H254" s="1031">
        <f>SUM(H250:H253)</f>
        <v>444.63</v>
      </c>
      <c r="I254" s="1031" t="s">
        <v>177</v>
      </c>
      <c r="J254" s="1032">
        <f>SUM(J250:J253)</f>
        <v>444.92759999999998</v>
      </c>
      <c r="K254" s="1030">
        <f>SUM(K250:K253)</f>
        <v>12</v>
      </c>
      <c r="L254" s="244"/>
      <c r="M254" s="243"/>
      <c r="N254" s="109"/>
      <c r="O254" s="109"/>
    </row>
    <row r="255" spans="1:15" ht="6" customHeight="1" x14ac:dyDescent="0.2">
      <c r="A255" s="1033"/>
      <c r="B255" s="1034"/>
      <c r="C255" s="1035"/>
      <c r="D255" s="1036"/>
      <c r="E255" s="1036"/>
      <c r="F255" s="1036"/>
      <c r="G255" s="1037"/>
      <c r="H255" s="1037"/>
      <c r="I255" s="1037"/>
      <c r="J255" s="1037"/>
      <c r="K255" s="1036"/>
      <c r="L255" s="295"/>
      <c r="M255" s="296"/>
      <c r="N255" s="297"/>
      <c r="O255" s="297"/>
    </row>
    <row r="256" spans="1:15" ht="24" customHeight="1" x14ac:dyDescent="0.2">
      <c r="A256" s="1038" t="s">
        <v>1142</v>
      </c>
      <c r="B256" s="1039"/>
      <c r="C256" s="1039"/>
      <c r="D256" s="1039"/>
      <c r="E256" s="1039"/>
      <c r="F256" s="1039"/>
      <c r="G256" s="1039"/>
      <c r="H256" s="1039"/>
      <c r="I256" s="1039"/>
      <c r="J256" s="1039"/>
      <c r="K256" s="1039"/>
      <c r="L256" s="362"/>
      <c r="M256" s="362"/>
      <c r="N256" s="362"/>
      <c r="O256" s="362"/>
    </row>
    <row r="257" spans="1:15" ht="30.75" customHeight="1" x14ac:dyDescent="0.2">
      <c r="A257" s="828">
        <v>1</v>
      </c>
      <c r="B257" s="829" t="s">
        <v>1008</v>
      </c>
      <c r="C257" s="828" t="s">
        <v>177</v>
      </c>
      <c r="D257" s="828">
        <v>1</v>
      </c>
      <c r="E257" s="828" t="s">
        <v>177</v>
      </c>
      <c r="F257" s="828">
        <v>1</v>
      </c>
      <c r="G257" s="830" t="s">
        <v>177</v>
      </c>
      <c r="H257" s="830">
        <v>60</v>
      </c>
      <c r="I257" s="830" t="s">
        <v>177</v>
      </c>
      <c r="J257" s="830">
        <f>SUM(H257:I257)</f>
        <v>60</v>
      </c>
      <c r="K257" s="828">
        <v>1</v>
      </c>
      <c r="L257" s="81" t="s">
        <v>1009</v>
      </c>
      <c r="M257" s="362"/>
      <c r="N257" s="362"/>
      <c r="O257" s="362"/>
    </row>
    <row r="258" spans="1:15" ht="108.75" customHeight="1" x14ac:dyDescent="0.2">
      <c r="A258" s="828">
        <v>2</v>
      </c>
      <c r="B258" s="829" t="s">
        <v>96</v>
      </c>
      <c r="C258" s="828" t="s">
        <v>177</v>
      </c>
      <c r="D258" s="828">
        <v>1</v>
      </c>
      <c r="E258" s="828" t="s">
        <v>177</v>
      </c>
      <c r="F258" s="828">
        <v>1</v>
      </c>
      <c r="G258" s="830" t="s">
        <v>177</v>
      </c>
      <c r="H258" s="830">
        <v>398.43</v>
      </c>
      <c r="I258" s="830" t="s">
        <v>177</v>
      </c>
      <c r="J258" s="830">
        <f>SUM(H258:I258)</f>
        <v>398.43</v>
      </c>
      <c r="K258" s="908">
        <v>7</v>
      </c>
      <c r="L258" s="87" t="s">
        <v>1010</v>
      </c>
      <c r="M258" s="363"/>
      <c r="N258" s="364"/>
      <c r="O258" s="364"/>
    </row>
    <row r="259" spans="1:15" ht="64.5" customHeight="1" x14ac:dyDescent="0.2">
      <c r="A259" s="1040">
        <v>3</v>
      </c>
      <c r="B259" s="1001" t="s">
        <v>882</v>
      </c>
      <c r="C259" s="858" t="s">
        <v>177</v>
      </c>
      <c r="D259" s="858">
        <v>2</v>
      </c>
      <c r="E259" s="858" t="s">
        <v>177</v>
      </c>
      <c r="F259" s="858">
        <v>2</v>
      </c>
      <c r="G259" s="1041" t="s">
        <v>177</v>
      </c>
      <c r="H259" s="1041">
        <v>95</v>
      </c>
      <c r="I259" s="1041" t="s">
        <v>177</v>
      </c>
      <c r="J259" s="1041">
        <f>SUM(H259:I259)</f>
        <v>95</v>
      </c>
      <c r="K259" s="858">
        <v>2</v>
      </c>
      <c r="L259" s="87" t="s">
        <v>1011</v>
      </c>
      <c r="M259" s="82"/>
      <c r="N259" s="364"/>
      <c r="O259" s="364"/>
    </row>
    <row r="260" spans="1:15" ht="18.75" customHeight="1" x14ac:dyDescent="0.2">
      <c r="A260" s="1042"/>
      <c r="B260" s="1043" t="s">
        <v>77</v>
      </c>
      <c r="C260" s="1044" t="s">
        <v>177</v>
      </c>
      <c r="D260" s="1045">
        <f>SUM(D257:D259)</f>
        <v>4</v>
      </c>
      <c r="E260" s="1045" t="s">
        <v>177</v>
      </c>
      <c r="F260" s="1045">
        <f>SUM(F257:F259)</f>
        <v>4</v>
      </c>
      <c r="G260" s="1046" t="s">
        <v>177</v>
      </c>
      <c r="H260" s="1046">
        <f>SUM(H257:H259)</f>
        <v>553.43000000000006</v>
      </c>
      <c r="I260" s="1046" t="s">
        <v>177</v>
      </c>
      <c r="J260" s="1046">
        <f>SUM(J257:J259)</f>
        <v>553.43000000000006</v>
      </c>
      <c r="K260" s="1045">
        <f>SUM(K257:K259)</f>
        <v>10</v>
      </c>
      <c r="L260" s="85"/>
      <c r="M260" s="85"/>
      <c r="N260" s="110"/>
      <c r="O260" s="110"/>
    </row>
    <row r="261" spans="1:15" ht="24" customHeight="1" x14ac:dyDescent="0.3">
      <c r="A261" s="837"/>
      <c r="B261" s="1047" t="s">
        <v>1143</v>
      </c>
      <c r="C261" s="1047"/>
      <c r="D261" s="1048"/>
      <c r="E261" s="1048"/>
      <c r="F261" s="1048"/>
      <c r="G261" s="1048"/>
      <c r="H261" s="1048"/>
      <c r="I261" s="1048"/>
      <c r="J261" s="1048"/>
      <c r="K261" s="838"/>
    </row>
    <row r="262" spans="1:15" ht="9.9499999999999993" customHeight="1" x14ac:dyDescent="0.25">
      <c r="A262" s="827"/>
      <c r="B262" s="615"/>
      <c r="C262" s="615"/>
      <c r="D262" s="615"/>
      <c r="E262" s="615"/>
      <c r="F262" s="615"/>
      <c r="G262" s="615"/>
      <c r="H262" s="615"/>
      <c r="I262" s="615"/>
      <c r="J262" s="615"/>
      <c r="K262" s="973"/>
    </row>
    <row r="263" spans="1:15" ht="226.5" customHeight="1" x14ac:dyDescent="0.2">
      <c r="A263" s="995">
        <v>1</v>
      </c>
      <c r="B263" s="880" t="s">
        <v>328</v>
      </c>
      <c r="C263" s="880" t="s">
        <v>177</v>
      </c>
      <c r="D263" s="880" t="s">
        <v>177</v>
      </c>
      <c r="E263" s="880" t="s">
        <v>177</v>
      </c>
      <c r="F263" s="880">
        <v>19</v>
      </c>
      <c r="G263" s="996" t="s">
        <v>177</v>
      </c>
      <c r="H263" s="996">
        <v>2127.9299999999998</v>
      </c>
      <c r="I263" s="996" t="s">
        <v>177</v>
      </c>
      <c r="J263" s="996">
        <f>SUM(H263:I263)</f>
        <v>2127.9299999999998</v>
      </c>
      <c r="K263" s="880">
        <v>19</v>
      </c>
      <c r="L263" s="208" t="s">
        <v>1262</v>
      </c>
      <c r="M263" s="208" t="s">
        <v>327</v>
      </c>
      <c r="N263" s="41"/>
      <c r="O263" s="41"/>
    </row>
    <row r="264" spans="1:15" ht="96" customHeight="1" x14ac:dyDescent="0.2">
      <c r="A264" s="912">
        <v>2</v>
      </c>
      <c r="B264" s="791" t="s">
        <v>329</v>
      </c>
      <c r="C264" s="791" t="s">
        <v>177</v>
      </c>
      <c r="D264" s="791" t="s">
        <v>177</v>
      </c>
      <c r="E264" s="791" t="s">
        <v>177</v>
      </c>
      <c r="F264" s="791">
        <v>9</v>
      </c>
      <c r="G264" s="863" t="s">
        <v>177</v>
      </c>
      <c r="H264" s="863">
        <v>1202.0027</v>
      </c>
      <c r="I264" s="863" t="s">
        <v>177</v>
      </c>
      <c r="J264" s="863">
        <f>SUM(H264:I264)</f>
        <v>1202.0027</v>
      </c>
      <c r="K264" s="791">
        <v>9</v>
      </c>
      <c r="L264" s="1049" t="s">
        <v>1015</v>
      </c>
      <c r="M264" s="208" t="s">
        <v>200</v>
      </c>
      <c r="N264" s="41"/>
      <c r="O264" s="41"/>
    </row>
    <row r="265" spans="1:15" ht="47.25" customHeight="1" x14ac:dyDescent="0.2">
      <c r="A265" s="1025" t="s">
        <v>264</v>
      </c>
      <c r="B265" s="791" t="s">
        <v>947</v>
      </c>
      <c r="C265" s="791" t="s">
        <v>177</v>
      </c>
      <c r="D265" s="791" t="s">
        <v>177</v>
      </c>
      <c r="E265" s="791" t="s">
        <v>177</v>
      </c>
      <c r="F265" s="791">
        <v>1</v>
      </c>
      <c r="G265" s="863" t="s">
        <v>177</v>
      </c>
      <c r="H265" s="863">
        <v>77</v>
      </c>
      <c r="I265" s="863" t="s">
        <v>177</v>
      </c>
      <c r="J265" s="863">
        <f>SUM(H265:I265)</f>
        <v>77</v>
      </c>
      <c r="K265" s="791">
        <v>1</v>
      </c>
      <c r="L265" s="1050"/>
      <c r="M265" s="208" t="s">
        <v>1112</v>
      </c>
      <c r="N265" s="41"/>
      <c r="O265" s="41"/>
    </row>
    <row r="266" spans="1:15" ht="56.25" customHeight="1" x14ac:dyDescent="0.2">
      <c r="A266" s="1025" t="s">
        <v>265</v>
      </c>
      <c r="B266" s="791" t="s">
        <v>330</v>
      </c>
      <c r="C266" s="791" t="s">
        <v>177</v>
      </c>
      <c r="D266" s="791">
        <v>2</v>
      </c>
      <c r="E266" s="791">
        <v>3</v>
      </c>
      <c r="F266" s="791">
        <v>3</v>
      </c>
      <c r="G266" s="863">
        <v>3</v>
      </c>
      <c r="H266" s="863">
        <v>117.86</v>
      </c>
      <c r="I266" s="863" t="s">
        <v>177</v>
      </c>
      <c r="J266" s="863">
        <f>SUM(G266:I266)</f>
        <v>120.86</v>
      </c>
      <c r="K266" s="791">
        <v>5</v>
      </c>
      <c r="L266" s="955" t="s">
        <v>888</v>
      </c>
      <c r="M266" s="208" t="s">
        <v>331</v>
      </c>
      <c r="N266" s="41"/>
      <c r="O266" s="41"/>
    </row>
    <row r="267" spans="1:15" ht="20.25" customHeight="1" x14ac:dyDescent="0.2">
      <c r="A267" s="951"/>
      <c r="B267" s="1051" t="s">
        <v>77</v>
      </c>
      <c r="C267" s="881" t="s">
        <v>177</v>
      </c>
      <c r="D267" s="1052">
        <f>SUM(D265:D266)</f>
        <v>2</v>
      </c>
      <c r="E267" s="1052">
        <f>SUM(E265:E266)</f>
        <v>3</v>
      </c>
      <c r="F267" s="1052">
        <f>SUM(F263:F266)</f>
        <v>32</v>
      </c>
      <c r="G267" s="1053">
        <f>SUM(G265:G266)</f>
        <v>3</v>
      </c>
      <c r="H267" s="1053">
        <f>SUM(H263:H266)</f>
        <v>3524.7927</v>
      </c>
      <c r="I267" s="1054" t="s">
        <v>177</v>
      </c>
      <c r="J267" s="1053">
        <f>SUM(J263:J266)</f>
        <v>3527.7927</v>
      </c>
      <c r="K267" s="877">
        <f>SUM(K263:K266)</f>
        <v>34</v>
      </c>
      <c r="L267" s="601"/>
    </row>
    <row r="268" spans="1:15" ht="12" customHeight="1" x14ac:dyDescent="0.25">
      <c r="A268" s="806"/>
      <c r="B268" s="601"/>
      <c r="C268" s="601"/>
      <c r="D268" s="601"/>
      <c r="E268" s="601"/>
      <c r="F268" s="601"/>
      <c r="G268" s="601"/>
      <c r="H268" s="601"/>
      <c r="I268" s="601"/>
      <c r="J268" s="601"/>
      <c r="K268" s="935"/>
      <c r="L268" s="601"/>
    </row>
    <row r="269" spans="1:15" ht="17.100000000000001" customHeight="1" x14ac:dyDescent="0.2">
      <c r="A269" s="904" t="s">
        <v>178</v>
      </c>
      <c r="B269" s="646"/>
      <c r="C269" s="646"/>
      <c r="D269" s="646"/>
      <c r="E269" s="646"/>
      <c r="F269" s="646"/>
      <c r="G269" s="646"/>
      <c r="H269" s="646"/>
      <c r="I269" s="646"/>
      <c r="J269" s="646"/>
      <c r="K269" s="646"/>
      <c r="L269" s="646"/>
    </row>
    <row r="270" spans="1:15" ht="12" customHeight="1" x14ac:dyDescent="0.25">
      <c r="A270" s="827"/>
      <c r="B270" s="1055"/>
      <c r="C270" s="1055"/>
      <c r="D270" s="1055"/>
      <c r="E270" s="1055"/>
      <c r="F270" s="615"/>
      <c r="G270" s="615"/>
      <c r="H270" s="615"/>
      <c r="I270" s="615"/>
      <c r="J270" s="615"/>
      <c r="K270" s="935"/>
      <c r="L270" s="601"/>
    </row>
    <row r="271" spans="1:15" ht="61.5" customHeight="1" x14ac:dyDescent="0.2">
      <c r="A271" s="880">
        <v>1</v>
      </c>
      <c r="B271" s="896" t="s">
        <v>1019</v>
      </c>
      <c r="C271" s="791" t="s">
        <v>177</v>
      </c>
      <c r="D271" s="791">
        <v>111</v>
      </c>
      <c r="E271" s="795">
        <v>5237</v>
      </c>
      <c r="F271" s="791">
        <v>4</v>
      </c>
      <c r="G271" s="796">
        <v>2431</v>
      </c>
      <c r="H271" s="796">
        <v>3276</v>
      </c>
      <c r="I271" s="796" t="s">
        <v>177</v>
      </c>
      <c r="J271" s="796">
        <v>5707</v>
      </c>
      <c r="K271" s="791">
        <v>1</v>
      </c>
      <c r="L271" s="955" t="s">
        <v>345</v>
      </c>
      <c r="M271" s="70"/>
      <c r="N271" s="41"/>
      <c r="O271" s="41"/>
    </row>
    <row r="272" spans="1:15" ht="32.25" customHeight="1" x14ac:dyDescent="0.2">
      <c r="A272" s="791">
        <v>2</v>
      </c>
      <c r="B272" s="890" t="s">
        <v>180</v>
      </c>
      <c r="C272" s="791" t="s">
        <v>177</v>
      </c>
      <c r="D272" s="791">
        <v>30</v>
      </c>
      <c r="E272" s="795">
        <v>875</v>
      </c>
      <c r="F272" s="791" t="s">
        <v>177</v>
      </c>
      <c r="G272" s="796">
        <v>163</v>
      </c>
      <c r="H272" s="796" t="s">
        <v>177</v>
      </c>
      <c r="I272" s="796" t="s">
        <v>177</v>
      </c>
      <c r="J272" s="796">
        <v>163</v>
      </c>
      <c r="K272" s="791">
        <v>1</v>
      </c>
      <c r="L272" s="955" t="s">
        <v>346</v>
      </c>
      <c r="M272" s="70"/>
      <c r="N272" s="41"/>
      <c r="O272" s="41"/>
    </row>
    <row r="273" spans="1:28" ht="47.25" customHeight="1" x14ac:dyDescent="0.2">
      <c r="A273" s="791">
        <v>3</v>
      </c>
      <c r="B273" s="896" t="s">
        <v>342</v>
      </c>
      <c r="C273" s="791" t="s">
        <v>177</v>
      </c>
      <c r="D273" s="791">
        <v>93</v>
      </c>
      <c r="E273" s="795">
        <v>38120</v>
      </c>
      <c r="F273" s="791" t="s">
        <v>177</v>
      </c>
      <c r="G273" s="796">
        <v>3812</v>
      </c>
      <c r="H273" s="796" t="s">
        <v>177</v>
      </c>
      <c r="I273" s="796" t="s">
        <v>177</v>
      </c>
      <c r="J273" s="1056">
        <v>3812</v>
      </c>
      <c r="K273" s="791">
        <v>1</v>
      </c>
      <c r="L273" s="955" t="s">
        <v>347</v>
      </c>
      <c r="M273" s="70"/>
      <c r="N273" s="41"/>
      <c r="O273" s="41"/>
    </row>
    <row r="274" spans="1:28" ht="20.25" customHeight="1" x14ac:dyDescent="0.2">
      <c r="A274" s="908">
        <v>4</v>
      </c>
      <c r="B274" s="890" t="s">
        <v>179</v>
      </c>
      <c r="C274" s="791" t="s">
        <v>177</v>
      </c>
      <c r="D274" s="791">
        <v>6</v>
      </c>
      <c r="E274" s="795">
        <v>524</v>
      </c>
      <c r="F274" s="791" t="s">
        <v>182</v>
      </c>
      <c r="G274" s="796">
        <v>120</v>
      </c>
      <c r="H274" s="796" t="s">
        <v>177</v>
      </c>
      <c r="I274" s="796" t="s">
        <v>177</v>
      </c>
      <c r="J274" s="796">
        <v>120</v>
      </c>
      <c r="K274" s="791">
        <v>1</v>
      </c>
      <c r="L274" s="208"/>
      <c r="M274" s="208" t="s">
        <v>201</v>
      </c>
      <c r="N274" s="41"/>
      <c r="O274" s="41"/>
    </row>
    <row r="275" spans="1:28" ht="75.75" customHeight="1" x14ac:dyDescent="0.2">
      <c r="A275" s="908">
        <v>5</v>
      </c>
      <c r="B275" s="791" t="s">
        <v>343</v>
      </c>
      <c r="C275" s="791" t="s">
        <v>177</v>
      </c>
      <c r="D275" s="795">
        <v>164</v>
      </c>
      <c r="E275" s="795">
        <v>7127</v>
      </c>
      <c r="F275" s="791">
        <v>35</v>
      </c>
      <c r="G275" s="796">
        <v>3760</v>
      </c>
      <c r="H275" s="796">
        <v>1283</v>
      </c>
      <c r="I275" s="796" t="s">
        <v>177</v>
      </c>
      <c r="J275" s="1056">
        <v>5043</v>
      </c>
      <c r="K275" s="791">
        <v>4</v>
      </c>
      <c r="L275" s="208"/>
      <c r="M275" s="208" t="s">
        <v>348</v>
      </c>
      <c r="N275" s="112"/>
      <c r="O275" s="112"/>
    </row>
    <row r="276" spans="1:28" ht="47.25" customHeight="1" x14ac:dyDescent="0.2">
      <c r="A276" s="908">
        <v>6</v>
      </c>
      <c r="B276" s="791" t="s">
        <v>344</v>
      </c>
      <c r="C276" s="791" t="s">
        <v>177</v>
      </c>
      <c r="D276" s="795">
        <v>57</v>
      </c>
      <c r="E276" s="795">
        <v>2630</v>
      </c>
      <c r="F276" s="791">
        <v>3</v>
      </c>
      <c r="G276" s="796">
        <v>1480</v>
      </c>
      <c r="H276" s="796">
        <v>75</v>
      </c>
      <c r="I276" s="796" t="s">
        <v>177</v>
      </c>
      <c r="J276" s="1056">
        <v>1555</v>
      </c>
      <c r="K276" s="791">
        <v>2</v>
      </c>
      <c r="L276" s="208"/>
      <c r="M276" s="208" t="s">
        <v>349</v>
      </c>
      <c r="N276" s="112"/>
      <c r="O276" s="112"/>
    </row>
    <row r="277" spans="1:28" ht="20.25" customHeight="1" x14ac:dyDescent="0.2">
      <c r="A277" s="908"/>
      <c r="B277" s="908" t="s">
        <v>341</v>
      </c>
      <c r="C277" s="1057"/>
      <c r="D277" s="1057"/>
      <c r="E277" s="1057"/>
      <c r="F277" s="890"/>
      <c r="G277" s="1058"/>
      <c r="H277" s="1058"/>
      <c r="I277" s="1058"/>
      <c r="J277" s="1056"/>
      <c r="K277" s="890">
        <v>1</v>
      </c>
      <c r="L277" s="208"/>
      <c r="M277" s="208" t="s">
        <v>350</v>
      </c>
      <c r="N277" s="112"/>
      <c r="O277" s="112"/>
    </row>
    <row r="278" spans="1:28" ht="19.5" customHeight="1" x14ac:dyDescent="0.2">
      <c r="A278" s="939"/>
      <c r="B278" s="1051" t="s">
        <v>77</v>
      </c>
      <c r="C278" s="584" t="s">
        <v>177</v>
      </c>
      <c r="D278" s="1059">
        <f>SUM(D271:D277)</f>
        <v>461</v>
      </c>
      <c r="E278" s="1059">
        <f>SUM(E271:E277)</f>
        <v>54513</v>
      </c>
      <c r="F278" s="1059">
        <f>SUM(F271:F277)</f>
        <v>42</v>
      </c>
      <c r="G278" s="1060">
        <f>SUM(G271:G277)</f>
        <v>11766</v>
      </c>
      <c r="H278" s="1060">
        <f>SUM(H271:H277)</f>
        <v>4634</v>
      </c>
      <c r="I278" s="853" t="s">
        <v>177</v>
      </c>
      <c r="J278" s="929">
        <f>SUM(J271:J277)</f>
        <v>16400</v>
      </c>
      <c r="K278" s="868">
        <f>SUM(K271:K277)</f>
        <v>11</v>
      </c>
    </row>
    <row r="279" spans="1:28" ht="5.25" customHeight="1" x14ac:dyDescent="0.2">
      <c r="A279" s="1061"/>
      <c r="B279" s="1062"/>
      <c r="C279" s="1063"/>
      <c r="D279" s="1063"/>
      <c r="E279" s="1063"/>
      <c r="F279" s="1063"/>
      <c r="G279" s="1064"/>
      <c r="H279" s="1064"/>
      <c r="I279" s="1064"/>
      <c r="J279" s="1065"/>
      <c r="K279" s="1066"/>
    </row>
    <row r="280" spans="1:28" ht="24" customHeight="1" x14ac:dyDescent="0.3">
      <c r="A280" s="803" t="s">
        <v>170</v>
      </c>
      <c r="B280" s="804"/>
      <c r="C280" s="804"/>
      <c r="D280" s="804"/>
      <c r="E280" s="804"/>
      <c r="F280" s="804"/>
      <c r="G280" s="804"/>
      <c r="H280" s="804"/>
      <c r="I280" s="804"/>
      <c r="J280" s="804"/>
      <c r="K280" s="1067"/>
    </row>
    <row r="281" spans="1:28" ht="8.25" customHeight="1" x14ac:dyDescent="0.25">
      <c r="A281" s="827"/>
      <c r="B281" s="615"/>
      <c r="C281" s="615"/>
      <c r="D281" s="615"/>
      <c r="E281" s="615"/>
      <c r="F281" s="615"/>
      <c r="G281" s="615"/>
      <c r="H281" s="615"/>
      <c r="I281" s="615"/>
      <c r="J281" s="615"/>
      <c r="K281" s="973"/>
    </row>
    <row r="282" spans="1:28" ht="19.5" customHeight="1" x14ac:dyDescent="0.2">
      <c r="A282" s="932">
        <v>1</v>
      </c>
      <c r="B282" s="890" t="s">
        <v>1026</v>
      </c>
      <c r="C282" s="790" t="s">
        <v>177</v>
      </c>
      <c r="D282" s="790">
        <v>2</v>
      </c>
      <c r="E282" s="790" t="s">
        <v>177</v>
      </c>
      <c r="F282" s="790">
        <v>2</v>
      </c>
      <c r="G282" s="790" t="s">
        <v>177</v>
      </c>
      <c r="H282" s="794">
        <v>142</v>
      </c>
      <c r="I282" s="790" t="s">
        <v>177</v>
      </c>
      <c r="J282" s="794">
        <f>SUM(H282:I282)</f>
        <v>142</v>
      </c>
      <c r="K282" s="790">
        <v>2</v>
      </c>
      <c r="L282" s="70" t="s">
        <v>1027</v>
      </c>
      <c r="M282" s="41"/>
      <c r="N282" s="41"/>
      <c r="O282" s="41"/>
    </row>
    <row r="283" spans="1:28" ht="19.5" customHeight="1" x14ac:dyDescent="0.2">
      <c r="A283" s="939"/>
      <c r="B283" s="1051" t="s">
        <v>77</v>
      </c>
      <c r="C283" s="887" t="s">
        <v>177</v>
      </c>
      <c r="D283" s="1059">
        <f>SUM(D282)</f>
        <v>2</v>
      </c>
      <c r="E283" s="887" t="s">
        <v>177</v>
      </c>
      <c r="F283" s="1059">
        <f>SUM(F282)</f>
        <v>2</v>
      </c>
      <c r="G283" s="887" t="s">
        <v>177</v>
      </c>
      <c r="H283" s="1060">
        <f>SUM(H282)</f>
        <v>142</v>
      </c>
      <c r="I283" s="887" t="s">
        <v>177</v>
      </c>
      <c r="J283" s="929">
        <f>SUM(J282)</f>
        <v>142</v>
      </c>
      <c r="K283" s="868">
        <f>SUM(K282)</f>
        <v>2</v>
      </c>
    </row>
    <row r="284" spans="1:28" ht="3.75" customHeight="1" x14ac:dyDescent="0.2">
      <c r="A284" s="1061"/>
      <c r="B284" s="1062"/>
      <c r="C284" s="1068"/>
      <c r="D284" s="1063"/>
      <c r="E284" s="1068"/>
      <c r="F284" s="1063"/>
      <c r="G284" s="1068"/>
      <c r="H284" s="1064"/>
      <c r="I284" s="1068"/>
      <c r="J284" s="1065"/>
      <c r="K284" s="1069"/>
    </row>
    <row r="285" spans="1:28" ht="24" customHeight="1" x14ac:dyDescent="0.3">
      <c r="A285" s="806"/>
      <c r="B285" s="1012" t="s">
        <v>1144</v>
      </c>
      <c r="C285" s="1012"/>
      <c r="D285" s="1011"/>
      <c r="E285" s="1011"/>
      <c r="F285" s="1011"/>
      <c r="G285" s="1011"/>
      <c r="H285" s="1011"/>
      <c r="I285" s="1011"/>
      <c r="J285" s="1011"/>
      <c r="K285" s="935"/>
    </row>
    <row r="286" spans="1:28" ht="5.25" customHeight="1" x14ac:dyDescent="0.25">
      <c r="A286" s="1070"/>
      <c r="B286" s="1071"/>
      <c r="C286" s="1071"/>
      <c r="D286" s="1072"/>
      <c r="E286" s="1072"/>
      <c r="F286" s="1072"/>
      <c r="G286" s="1072"/>
      <c r="H286" s="1072"/>
      <c r="I286" s="1072"/>
      <c r="J286" s="615"/>
      <c r="K286" s="935"/>
    </row>
    <row r="287" spans="1:28" s="93" customFormat="1" ht="121.5" customHeight="1" x14ac:dyDescent="0.2">
      <c r="A287" s="791">
        <v>1</v>
      </c>
      <c r="B287" s="791" t="s">
        <v>862</v>
      </c>
      <c r="C287" s="795" t="s">
        <v>177</v>
      </c>
      <c r="D287" s="791">
        <v>6</v>
      </c>
      <c r="E287" s="795" t="s">
        <v>177</v>
      </c>
      <c r="F287" s="791">
        <v>4</v>
      </c>
      <c r="G287" s="795" t="s">
        <v>177</v>
      </c>
      <c r="H287" s="874">
        <v>180.95</v>
      </c>
      <c r="I287" s="795" t="s">
        <v>177</v>
      </c>
      <c r="J287" s="873">
        <f>SUM(G287:I287)</f>
        <v>180.95</v>
      </c>
      <c r="K287" s="790">
        <v>10</v>
      </c>
      <c r="L287" s="34" t="s">
        <v>1368</v>
      </c>
      <c r="M287" s="34"/>
      <c r="N287" s="34" t="s">
        <v>1274</v>
      </c>
      <c r="O287" s="160"/>
      <c r="P287" s="432"/>
      <c r="Q287" s="432"/>
      <c r="R287" s="432"/>
      <c r="S287" s="423"/>
      <c r="T287" s="423"/>
      <c r="U287" s="423"/>
      <c r="V287" s="113"/>
      <c r="W287" s="114"/>
      <c r="X287" s="114"/>
      <c r="Y287" s="115"/>
      <c r="Z287" s="114"/>
      <c r="AA287" s="116"/>
      <c r="AB287" s="116"/>
    </row>
    <row r="288" spans="1:28" s="93" customFormat="1" ht="95.25" customHeight="1" x14ac:dyDescent="0.2">
      <c r="A288" s="1073">
        <v>2</v>
      </c>
      <c r="B288" s="1005" t="s">
        <v>863</v>
      </c>
      <c r="C288" s="795" t="s">
        <v>177</v>
      </c>
      <c r="D288" s="880">
        <v>6</v>
      </c>
      <c r="E288" s="957" t="s">
        <v>177</v>
      </c>
      <c r="F288" s="880">
        <v>5</v>
      </c>
      <c r="G288" s="957" t="s">
        <v>177</v>
      </c>
      <c r="H288" s="1074">
        <v>162.5</v>
      </c>
      <c r="I288" s="957" t="s">
        <v>177</v>
      </c>
      <c r="J288" s="968">
        <f>SUM(G288:I288)</f>
        <v>162.5</v>
      </c>
      <c r="K288" s="974">
        <v>6</v>
      </c>
      <c r="L288" s="34" t="s">
        <v>953</v>
      </c>
      <c r="M288" s="34"/>
      <c r="N288" s="34" t="s">
        <v>864</v>
      </c>
      <c r="O288" s="160"/>
      <c r="P288" s="424"/>
      <c r="Q288" s="425"/>
      <c r="R288" s="425"/>
      <c r="S288" s="117"/>
      <c r="T288" s="117"/>
      <c r="U288" s="114"/>
      <c r="V288" s="113"/>
      <c r="W288" s="114"/>
      <c r="X288" s="114"/>
      <c r="Y288" s="115"/>
      <c r="Z288" s="114"/>
      <c r="AA288" s="116"/>
      <c r="AB288" s="116"/>
    </row>
    <row r="289" spans="1:15" s="93" customFormat="1" ht="19.5" customHeight="1" x14ac:dyDescent="0.2">
      <c r="A289" s="1014"/>
      <c r="B289" s="981" t="s">
        <v>77</v>
      </c>
      <c r="C289" s="1075" t="s">
        <v>177</v>
      </c>
      <c r="D289" s="1076">
        <f>SUM(D287:D288)</f>
        <v>12</v>
      </c>
      <c r="E289" s="802" t="s">
        <v>177</v>
      </c>
      <c r="F289" s="1076">
        <f>SUM(F287:F288)</f>
        <v>9</v>
      </c>
      <c r="G289" s="800" t="s">
        <v>177</v>
      </c>
      <c r="H289" s="1077">
        <f>SUM(H287:H288)</f>
        <v>343.45</v>
      </c>
      <c r="I289" s="802" t="s">
        <v>177</v>
      </c>
      <c r="J289" s="1078">
        <f>SUM(J287:J288)</f>
        <v>343.45</v>
      </c>
      <c r="K289" s="877">
        <f>SUM(K287:K288)</f>
        <v>16</v>
      </c>
      <c r="L289" s="149"/>
      <c r="M289" s="149"/>
      <c r="N289" s="94"/>
      <c r="O289" s="161"/>
    </row>
    <row r="290" spans="1:15" ht="6" customHeight="1" x14ac:dyDescent="0.25">
      <c r="A290" s="1018"/>
      <c r="B290" s="1019"/>
      <c r="C290" s="1079"/>
      <c r="D290" s="1080"/>
      <c r="E290" s="1080"/>
      <c r="F290" s="1080"/>
      <c r="G290" s="1080"/>
      <c r="H290" s="1080"/>
      <c r="I290" s="1080"/>
      <c r="J290" s="637"/>
      <c r="K290" s="935"/>
    </row>
    <row r="291" spans="1:15" ht="17.100000000000001" customHeight="1" x14ac:dyDescent="0.25">
      <c r="A291" s="806"/>
      <c r="B291" s="1081" t="s">
        <v>896</v>
      </c>
      <c r="C291" s="1081"/>
      <c r="D291" s="1081"/>
      <c r="E291" s="1081"/>
      <c r="F291" s="1081"/>
      <c r="G291" s="1081"/>
      <c r="H291" s="1081"/>
      <c r="I291" s="1081"/>
      <c r="J291" s="1081"/>
      <c r="K291" s="935"/>
    </row>
    <row r="292" spans="1:15" ht="4.5" customHeight="1" x14ac:dyDescent="0.25">
      <c r="A292" s="1018"/>
      <c r="B292" s="1019"/>
      <c r="C292" s="1019"/>
      <c r="D292" s="1020"/>
      <c r="E292" s="1020"/>
      <c r="F292" s="1020"/>
      <c r="G292" s="1020"/>
      <c r="H292" s="1020"/>
      <c r="I292" s="1020"/>
      <c r="J292" s="601"/>
      <c r="K292" s="935"/>
    </row>
    <row r="293" spans="1:15" ht="168" customHeight="1" x14ac:dyDescent="0.2">
      <c r="A293" s="916">
        <v>1</v>
      </c>
      <c r="B293" s="1082" t="s">
        <v>900</v>
      </c>
      <c r="C293" s="1083" t="s">
        <v>177</v>
      </c>
      <c r="D293" s="1083">
        <v>28</v>
      </c>
      <c r="E293" s="1083" t="s">
        <v>177</v>
      </c>
      <c r="F293" s="1083">
        <v>24</v>
      </c>
      <c r="G293" s="1083" t="s">
        <v>177</v>
      </c>
      <c r="H293" s="1083">
        <v>4140.6499999999996</v>
      </c>
      <c r="I293" s="1083" t="s">
        <v>177</v>
      </c>
      <c r="J293" s="1083">
        <f t="shared" ref="J293:J298" si="8">SUM(H293:I293)</f>
        <v>4140.6499999999996</v>
      </c>
      <c r="K293" s="770">
        <v>58</v>
      </c>
      <c r="L293" s="245" t="s">
        <v>1297</v>
      </c>
      <c r="M293" s="245" t="s">
        <v>735</v>
      </c>
      <c r="N293" s="41"/>
      <c r="O293" s="41"/>
    </row>
    <row r="294" spans="1:15" ht="47.25" customHeight="1" x14ac:dyDescent="0.2">
      <c r="A294" s="916">
        <v>2</v>
      </c>
      <c r="B294" s="1082" t="s">
        <v>736</v>
      </c>
      <c r="C294" s="1083" t="s">
        <v>177</v>
      </c>
      <c r="D294" s="1083">
        <v>5</v>
      </c>
      <c r="E294" s="1083" t="s">
        <v>177</v>
      </c>
      <c r="F294" s="1083">
        <v>6</v>
      </c>
      <c r="G294" s="1083" t="s">
        <v>177</v>
      </c>
      <c r="H294" s="1084">
        <v>262</v>
      </c>
      <c r="I294" s="1083" t="s">
        <v>177</v>
      </c>
      <c r="J294" s="1084">
        <f t="shared" si="8"/>
        <v>262</v>
      </c>
      <c r="K294" s="1085">
        <v>6</v>
      </c>
      <c r="L294" s="245" t="s">
        <v>1293</v>
      </c>
      <c r="M294" s="70" t="s">
        <v>202</v>
      </c>
      <c r="N294" s="294" t="s">
        <v>1054</v>
      </c>
      <c r="O294" s="41"/>
    </row>
    <row r="295" spans="1:15" ht="155.25" customHeight="1" x14ac:dyDescent="0.2">
      <c r="A295" s="916">
        <v>3</v>
      </c>
      <c r="B295" s="1086" t="s">
        <v>1055</v>
      </c>
      <c r="C295" s="1083" t="s">
        <v>177</v>
      </c>
      <c r="D295" s="1083">
        <v>10</v>
      </c>
      <c r="E295" s="1083" t="s">
        <v>177</v>
      </c>
      <c r="F295" s="1083">
        <v>6</v>
      </c>
      <c r="G295" s="1083" t="s">
        <v>177</v>
      </c>
      <c r="H295" s="1084">
        <v>913</v>
      </c>
      <c r="I295" s="1083" t="s">
        <v>177</v>
      </c>
      <c r="J295" s="1084">
        <f t="shared" si="8"/>
        <v>913</v>
      </c>
      <c r="K295" s="1085">
        <v>13</v>
      </c>
      <c r="L295" s="245" t="s">
        <v>1295</v>
      </c>
      <c r="M295" s="132"/>
      <c r="N295" s="294"/>
      <c r="O295" s="41"/>
    </row>
    <row r="296" spans="1:15" ht="47.25" customHeight="1" x14ac:dyDescent="0.2">
      <c r="A296" s="916">
        <v>4</v>
      </c>
      <c r="B296" s="1086" t="s">
        <v>1056</v>
      </c>
      <c r="C296" s="1083" t="s">
        <v>177</v>
      </c>
      <c r="D296" s="1083">
        <v>1</v>
      </c>
      <c r="E296" s="1083" t="s">
        <v>177</v>
      </c>
      <c r="F296" s="1083">
        <v>1</v>
      </c>
      <c r="G296" s="1083" t="s">
        <v>177</v>
      </c>
      <c r="H296" s="1084">
        <v>114</v>
      </c>
      <c r="I296" s="1083" t="s">
        <v>177</v>
      </c>
      <c r="J296" s="1084">
        <f t="shared" si="8"/>
        <v>114</v>
      </c>
      <c r="K296" s="1085">
        <v>1</v>
      </c>
      <c r="L296" s="245" t="s">
        <v>1057</v>
      </c>
      <c r="M296" s="132"/>
      <c r="N296" s="294"/>
      <c r="O296" s="41"/>
    </row>
    <row r="297" spans="1:15" ht="120" customHeight="1" x14ac:dyDescent="0.2">
      <c r="A297" s="916">
        <v>5</v>
      </c>
      <c r="B297" s="1082" t="s">
        <v>738</v>
      </c>
      <c r="C297" s="1083">
        <v>1</v>
      </c>
      <c r="D297" s="1083">
        <v>16</v>
      </c>
      <c r="E297" s="1083" t="s">
        <v>177</v>
      </c>
      <c r="F297" s="1083">
        <v>11</v>
      </c>
      <c r="G297" s="1083" t="s">
        <v>177</v>
      </c>
      <c r="H297" s="1084">
        <v>2705.97</v>
      </c>
      <c r="I297" s="1083" t="s">
        <v>177</v>
      </c>
      <c r="J297" s="1084">
        <f t="shared" si="8"/>
        <v>2705.97</v>
      </c>
      <c r="K297" s="1085">
        <v>31</v>
      </c>
      <c r="L297" s="245" t="s">
        <v>1296</v>
      </c>
      <c r="M297" s="245" t="s">
        <v>737</v>
      </c>
      <c r="N297" s="41"/>
      <c r="O297" s="41"/>
    </row>
    <row r="298" spans="1:15" ht="28.5" customHeight="1" x14ac:dyDescent="0.2">
      <c r="A298" s="791">
        <v>6</v>
      </c>
      <c r="B298" s="1086" t="s">
        <v>103</v>
      </c>
      <c r="C298" s="1083" t="s">
        <v>177</v>
      </c>
      <c r="D298" s="1083">
        <v>1</v>
      </c>
      <c r="E298" s="1083" t="s">
        <v>177</v>
      </c>
      <c r="F298" s="1083">
        <v>1</v>
      </c>
      <c r="G298" s="1083" t="s">
        <v>177</v>
      </c>
      <c r="H298" s="1084">
        <v>165.9</v>
      </c>
      <c r="I298" s="1083" t="s">
        <v>177</v>
      </c>
      <c r="J298" s="1084">
        <f t="shared" si="8"/>
        <v>165.9</v>
      </c>
      <c r="K298" s="1085">
        <v>5</v>
      </c>
      <c r="L298" s="245" t="s">
        <v>1294</v>
      </c>
      <c r="M298" s="245"/>
      <c r="N298" s="41"/>
      <c r="O298" s="41"/>
    </row>
    <row r="299" spans="1:15" ht="19.5" customHeight="1" x14ac:dyDescent="0.2">
      <c r="A299" s="1014"/>
      <c r="B299" s="981" t="s">
        <v>77</v>
      </c>
      <c r="C299" s="851">
        <f>SUM(C297:C298)</f>
        <v>1</v>
      </c>
      <c r="D299" s="760">
        <f>SUM(D293:D298)</f>
        <v>61</v>
      </c>
      <c r="E299" s="851" t="s">
        <v>177</v>
      </c>
      <c r="F299" s="760">
        <f>SUM(F293:F298)</f>
        <v>49</v>
      </c>
      <c r="G299" s="851" t="s">
        <v>177</v>
      </c>
      <c r="H299" s="942">
        <f>SUM(H293:H298)</f>
        <v>8301.5199999999986</v>
      </c>
      <c r="I299" s="851" t="s">
        <v>177</v>
      </c>
      <c r="J299" s="943">
        <f>SUM(J293:J298)</f>
        <v>8301.5199999999986</v>
      </c>
      <c r="K299" s="887">
        <f>SUM(K293:K298)</f>
        <v>114</v>
      </c>
    </row>
    <row r="300" spans="1:15" ht="6" customHeight="1" x14ac:dyDescent="0.25">
      <c r="A300" s="1087"/>
      <c r="B300" s="1019"/>
      <c r="C300" s="1019"/>
      <c r="D300" s="1020"/>
      <c r="E300" s="1020"/>
      <c r="F300" s="1020"/>
      <c r="G300" s="1020"/>
      <c r="H300" s="1020"/>
      <c r="I300" s="1020"/>
      <c r="J300" s="601"/>
      <c r="K300" s="935"/>
    </row>
    <row r="301" spans="1:15" ht="24" customHeight="1" x14ac:dyDescent="0.3">
      <c r="A301" s="806"/>
      <c r="B301" s="856" t="s">
        <v>146</v>
      </c>
      <c r="C301" s="856"/>
      <c r="D301" s="826"/>
      <c r="E301" s="826"/>
      <c r="F301" s="826"/>
      <c r="G301" s="826"/>
      <c r="H301" s="826"/>
      <c r="I301" s="826"/>
      <c r="J301" s="826"/>
      <c r="K301" s="935"/>
    </row>
    <row r="302" spans="1:15" ht="4.5" customHeight="1" x14ac:dyDescent="0.25">
      <c r="A302" s="1018"/>
      <c r="B302" s="1019"/>
      <c r="C302" s="1019"/>
      <c r="D302" s="1020"/>
      <c r="E302" s="1020"/>
      <c r="F302" s="1020"/>
      <c r="G302" s="1020"/>
      <c r="H302" s="1020"/>
      <c r="I302" s="1020"/>
      <c r="J302" s="601"/>
      <c r="K302" s="935"/>
    </row>
    <row r="303" spans="1:15" ht="158.25" customHeight="1" x14ac:dyDescent="0.2">
      <c r="A303" s="790">
        <v>1</v>
      </c>
      <c r="B303" s="890" t="s">
        <v>973</v>
      </c>
      <c r="C303" s="873" t="s">
        <v>177</v>
      </c>
      <c r="D303" s="790">
        <v>22</v>
      </c>
      <c r="E303" s="873" t="s">
        <v>177</v>
      </c>
      <c r="F303" s="790">
        <v>24</v>
      </c>
      <c r="G303" s="873" t="s">
        <v>177</v>
      </c>
      <c r="H303" s="873">
        <v>4992</v>
      </c>
      <c r="I303" s="873" t="s">
        <v>177</v>
      </c>
      <c r="J303" s="873">
        <f>SUM(H303:I303)</f>
        <v>4992</v>
      </c>
      <c r="K303" s="790">
        <v>24</v>
      </c>
      <c r="L303" s="162" t="s">
        <v>1319</v>
      </c>
      <c r="M303" s="208"/>
      <c r="N303" s="163"/>
      <c r="O303" s="163"/>
    </row>
    <row r="304" spans="1:15" ht="187.5" customHeight="1" x14ac:dyDescent="0.2">
      <c r="A304" s="791">
        <v>2</v>
      </c>
      <c r="B304" s="890" t="s">
        <v>974</v>
      </c>
      <c r="C304" s="873" t="s">
        <v>177</v>
      </c>
      <c r="D304" s="791">
        <v>14</v>
      </c>
      <c r="E304" s="873" t="s">
        <v>177</v>
      </c>
      <c r="F304" s="791">
        <v>12</v>
      </c>
      <c r="G304" s="873" t="s">
        <v>177</v>
      </c>
      <c r="H304" s="874">
        <v>2127.96</v>
      </c>
      <c r="I304" s="873" t="s">
        <v>177</v>
      </c>
      <c r="J304" s="874">
        <f>SUM(H304:I304)</f>
        <v>2127.96</v>
      </c>
      <c r="K304" s="791">
        <v>12</v>
      </c>
      <c r="L304" s="162" t="s">
        <v>1321</v>
      </c>
      <c r="M304" s="208"/>
      <c r="N304" s="163"/>
      <c r="O304" s="163"/>
    </row>
    <row r="305" spans="1:15" ht="73.5" customHeight="1" x14ac:dyDescent="0.2">
      <c r="A305" s="790">
        <v>3</v>
      </c>
      <c r="B305" s="791" t="s">
        <v>975</v>
      </c>
      <c r="C305" s="873" t="s">
        <v>177</v>
      </c>
      <c r="D305" s="790">
        <v>5</v>
      </c>
      <c r="E305" s="873" t="s">
        <v>177</v>
      </c>
      <c r="F305" s="790">
        <v>6</v>
      </c>
      <c r="G305" s="873" t="s">
        <v>177</v>
      </c>
      <c r="H305" s="873">
        <v>1697.71</v>
      </c>
      <c r="I305" s="873" t="s">
        <v>177</v>
      </c>
      <c r="J305" s="873">
        <f>SUM(H305:I305)</f>
        <v>1697.71</v>
      </c>
      <c r="K305" s="790">
        <v>6</v>
      </c>
      <c r="L305" s="162" t="s">
        <v>977</v>
      </c>
      <c r="M305" s="208" t="s">
        <v>978</v>
      </c>
      <c r="N305" s="163"/>
      <c r="O305" s="163"/>
    </row>
    <row r="306" spans="1:15" ht="73.5" customHeight="1" x14ac:dyDescent="0.2">
      <c r="A306" s="932">
        <v>4</v>
      </c>
      <c r="B306" s="950" t="s">
        <v>976</v>
      </c>
      <c r="C306" s="873" t="s">
        <v>177</v>
      </c>
      <c r="D306" s="790">
        <v>4</v>
      </c>
      <c r="E306" s="873" t="s">
        <v>177</v>
      </c>
      <c r="F306" s="790">
        <v>3</v>
      </c>
      <c r="G306" s="873" t="s">
        <v>177</v>
      </c>
      <c r="H306" s="873">
        <v>918</v>
      </c>
      <c r="I306" s="873" t="s">
        <v>177</v>
      </c>
      <c r="J306" s="873">
        <f>SUM(H306:I306)</f>
        <v>918</v>
      </c>
      <c r="K306" s="790">
        <v>3</v>
      </c>
      <c r="L306" s="162" t="s">
        <v>1320</v>
      </c>
      <c r="M306" s="208"/>
      <c r="N306" s="163"/>
      <c r="O306" s="163"/>
    </row>
    <row r="307" spans="1:15" ht="19.5" customHeight="1" x14ac:dyDescent="0.25">
      <c r="A307" s="1088"/>
      <c r="B307" s="925" t="s">
        <v>77</v>
      </c>
      <c r="C307" s="1089" t="s">
        <v>177</v>
      </c>
      <c r="D307" s="855">
        <f>SUM(D303:D306)</f>
        <v>45</v>
      </c>
      <c r="E307" s="914" t="s">
        <v>177</v>
      </c>
      <c r="F307" s="855">
        <f>SUM(F303:F306)</f>
        <v>45</v>
      </c>
      <c r="G307" s="914" t="s">
        <v>177</v>
      </c>
      <c r="H307" s="854">
        <f>SUM(H303:H306)</f>
        <v>9735.67</v>
      </c>
      <c r="I307" s="914" t="s">
        <v>177</v>
      </c>
      <c r="J307" s="854">
        <f>SUM(J303:J306)</f>
        <v>9735.67</v>
      </c>
      <c r="K307" s="855">
        <f>SUM(K303:K306)</f>
        <v>45</v>
      </c>
      <c r="L307" s="103"/>
      <c r="M307" s="164"/>
      <c r="N307" s="165"/>
      <c r="O307" s="165"/>
    </row>
    <row r="308" spans="1:15" ht="12" customHeight="1" x14ac:dyDescent="0.25">
      <c r="A308" s="1018"/>
      <c r="B308" s="1019"/>
      <c r="C308" s="1019"/>
      <c r="D308" s="1020"/>
      <c r="E308" s="1020"/>
      <c r="F308" s="1020"/>
      <c r="G308" s="1020"/>
      <c r="H308" s="1020"/>
      <c r="I308" s="1020"/>
      <c r="J308" s="601"/>
      <c r="K308" s="825"/>
    </row>
    <row r="309" spans="1:15" ht="17.100000000000001" customHeight="1" x14ac:dyDescent="0.3">
      <c r="A309" s="806"/>
      <c r="B309" s="1012" t="s">
        <v>1145</v>
      </c>
      <c r="C309" s="1012"/>
      <c r="D309" s="1012"/>
      <c r="E309" s="1012"/>
      <c r="F309" s="1012"/>
      <c r="G309" s="1012"/>
      <c r="H309" s="1012"/>
      <c r="I309" s="1012"/>
      <c r="J309" s="1012"/>
      <c r="K309" s="825"/>
    </row>
    <row r="310" spans="1:15" ht="12" customHeight="1" x14ac:dyDescent="0.25">
      <c r="A310" s="827"/>
      <c r="B310" s="615"/>
      <c r="C310" s="615"/>
      <c r="D310" s="615"/>
      <c r="E310" s="615"/>
      <c r="F310" s="615"/>
      <c r="G310" s="615"/>
      <c r="H310" s="615"/>
      <c r="I310" s="615"/>
      <c r="J310" s="615"/>
      <c r="K310" s="825"/>
    </row>
    <row r="311" spans="1:15" ht="30" customHeight="1" x14ac:dyDescent="0.25">
      <c r="A311" s="790">
        <v>1</v>
      </c>
      <c r="B311" s="1090" t="s">
        <v>1088</v>
      </c>
      <c r="C311" s="791" t="s">
        <v>177</v>
      </c>
      <c r="D311" s="791">
        <v>1</v>
      </c>
      <c r="E311" s="791" t="s">
        <v>177</v>
      </c>
      <c r="F311" s="791">
        <v>1</v>
      </c>
      <c r="G311" s="874" t="s">
        <v>177</v>
      </c>
      <c r="H311" s="874">
        <v>145</v>
      </c>
      <c r="I311" s="874" t="s">
        <v>177</v>
      </c>
      <c r="J311" s="874">
        <f>SUM(H311:I311)</f>
        <v>145</v>
      </c>
      <c r="K311" s="1091">
        <v>1</v>
      </c>
      <c r="L311" s="462" t="s">
        <v>1329</v>
      </c>
      <c r="M311" s="462" t="s">
        <v>1059</v>
      </c>
      <c r="N311" s="340" t="s">
        <v>1330</v>
      </c>
      <c r="O311" s="100"/>
    </row>
    <row r="312" spans="1:15" ht="67.5" customHeight="1" x14ac:dyDescent="0.25">
      <c r="A312" s="791">
        <v>2</v>
      </c>
      <c r="B312" s="857" t="s">
        <v>1064</v>
      </c>
      <c r="C312" s="791" t="s">
        <v>177</v>
      </c>
      <c r="D312" s="791">
        <v>10</v>
      </c>
      <c r="E312" s="791" t="s">
        <v>177</v>
      </c>
      <c r="F312" s="791">
        <v>7</v>
      </c>
      <c r="G312" s="874" t="s">
        <v>177</v>
      </c>
      <c r="H312" s="874">
        <v>1316.933</v>
      </c>
      <c r="I312" s="874" t="s">
        <v>177</v>
      </c>
      <c r="J312" s="874">
        <f>SUM(H312:I312)</f>
        <v>1316.933</v>
      </c>
      <c r="K312" s="1092"/>
      <c r="L312" s="463"/>
      <c r="M312" s="463"/>
      <c r="N312" s="87" t="s">
        <v>1331</v>
      </c>
      <c r="O312" s="100"/>
    </row>
    <row r="313" spans="1:15" ht="93" customHeight="1" x14ac:dyDescent="0.25">
      <c r="A313" s="880">
        <v>3</v>
      </c>
      <c r="B313" s="1090" t="s">
        <v>1336</v>
      </c>
      <c r="C313" s="791" t="s">
        <v>177</v>
      </c>
      <c r="D313" s="791">
        <v>17</v>
      </c>
      <c r="E313" s="791" t="s">
        <v>177</v>
      </c>
      <c r="F313" s="791">
        <v>14</v>
      </c>
      <c r="G313" s="874" t="s">
        <v>177</v>
      </c>
      <c r="H313" s="874">
        <v>766.99</v>
      </c>
      <c r="I313" s="874" t="s">
        <v>177</v>
      </c>
      <c r="J313" s="874">
        <f>SUM(H313:I313)</f>
        <v>766.99</v>
      </c>
      <c r="K313" s="1092"/>
      <c r="L313" s="463"/>
      <c r="M313" s="463"/>
      <c r="N313" s="87" t="s">
        <v>1332</v>
      </c>
      <c r="O313" s="100"/>
    </row>
    <row r="314" spans="1:15" ht="58.5" customHeight="1" x14ac:dyDescent="0.25">
      <c r="A314" s="880">
        <v>4</v>
      </c>
      <c r="B314" s="857" t="s">
        <v>1086</v>
      </c>
      <c r="C314" s="791" t="s">
        <v>177</v>
      </c>
      <c r="D314" s="791">
        <v>11</v>
      </c>
      <c r="E314" s="791">
        <v>1</v>
      </c>
      <c r="F314" s="791">
        <v>8</v>
      </c>
      <c r="G314" s="874">
        <v>0.1</v>
      </c>
      <c r="H314" s="874">
        <v>439.2</v>
      </c>
      <c r="I314" s="874" t="s">
        <v>177</v>
      </c>
      <c r="J314" s="874">
        <f>SUM(G314:I314)</f>
        <v>439.3</v>
      </c>
      <c r="K314" s="1092"/>
      <c r="L314" s="463"/>
      <c r="M314" s="463"/>
      <c r="N314" s="87" t="s">
        <v>1333</v>
      </c>
      <c r="O314" s="100"/>
    </row>
    <row r="315" spans="1:15" ht="72" customHeight="1" x14ac:dyDescent="0.25">
      <c r="A315" s="880">
        <v>5</v>
      </c>
      <c r="B315" s="1090" t="s">
        <v>1337</v>
      </c>
      <c r="C315" s="791" t="s">
        <v>177</v>
      </c>
      <c r="D315" s="791">
        <v>25</v>
      </c>
      <c r="E315" s="791">
        <v>1</v>
      </c>
      <c r="F315" s="791">
        <v>9</v>
      </c>
      <c r="G315" s="874">
        <v>0.15</v>
      </c>
      <c r="H315" s="874">
        <v>468</v>
      </c>
      <c r="I315" s="874" t="s">
        <v>177</v>
      </c>
      <c r="J315" s="874">
        <f>SUM(G315:I315)</f>
        <v>468.15</v>
      </c>
      <c r="K315" s="1092"/>
      <c r="L315" s="463"/>
      <c r="M315" s="463"/>
      <c r="N315" s="87" t="s">
        <v>1334</v>
      </c>
      <c r="O315" s="100"/>
    </row>
    <row r="316" spans="1:15" ht="45.75" customHeight="1" x14ac:dyDescent="0.25">
      <c r="A316" s="880">
        <v>6</v>
      </c>
      <c r="B316" s="1090" t="s">
        <v>1087</v>
      </c>
      <c r="C316" s="791" t="s">
        <v>177</v>
      </c>
      <c r="D316" s="791">
        <v>7</v>
      </c>
      <c r="E316" s="791" t="s">
        <v>177</v>
      </c>
      <c r="F316" s="791">
        <v>4</v>
      </c>
      <c r="G316" s="874" t="s">
        <v>177</v>
      </c>
      <c r="H316" s="874">
        <v>1174</v>
      </c>
      <c r="I316" s="874" t="s">
        <v>177</v>
      </c>
      <c r="J316" s="874">
        <f>SUM(H316:I316)</f>
        <v>1174</v>
      </c>
      <c r="K316" s="1092"/>
      <c r="L316" s="463"/>
      <c r="M316" s="463"/>
      <c r="N316" s="87" t="s">
        <v>1058</v>
      </c>
      <c r="O316" s="100"/>
    </row>
    <row r="317" spans="1:15" ht="58.5" customHeight="1" x14ac:dyDescent="0.25">
      <c r="A317" s="880">
        <v>7</v>
      </c>
      <c r="B317" s="1090" t="s">
        <v>1066</v>
      </c>
      <c r="C317" s="791" t="s">
        <v>177</v>
      </c>
      <c r="D317" s="791">
        <v>13</v>
      </c>
      <c r="E317" s="791" t="s">
        <v>177</v>
      </c>
      <c r="F317" s="791">
        <v>5</v>
      </c>
      <c r="G317" s="874" t="s">
        <v>177</v>
      </c>
      <c r="H317" s="874">
        <v>776.86</v>
      </c>
      <c r="I317" s="874" t="s">
        <v>177</v>
      </c>
      <c r="J317" s="874">
        <f>SUM(H317:I317)</f>
        <v>776.86</v>
      </c>
      <c r="K317" s="1093"/>
      <c r="L317" s="464"/>
      <c r="M317" s="464"/>
      <c r="N317" s="87" t="s">
        <v>1335</v>
      </c>
      <c r="O317" s="100"/>
    </row>
    <row r="318" spans="1:15" ht="19.5" customHeight="1" x14ac:dyDescent="0.2">
      <c r="A318" s="1014"/>
      <c r="B318" s="925" t="s">
        <v>77</v>
      </c>
      <c r="C318" s="584" t="s">
        <v>177</v>
      </c>
      <c r="D318" s="584">
        <f t="shared" ref="D318:K318" si="9">SUM(D311:D317)</f>
        <v>84</v>
      </c>
      <c r="E318" s="584">
        <f>SUM(E311:E317)</f>
        <v>2</v>
      </c>
      <c r="F318" s="584">
        <f t="shared" si="9"/>
        <v>48</v>
      </c>
      <c r="G318" s="982">
        <f t="shared" si="9"/>
        <v>0.25</v>
      </c>
      <c r="H318" s="982">
        <f t="shared" si="9"/>
        <v>5086.9829999999993</v>
      </c>
      <c r="I318" s="835" t="s">
        <v>177</v>
      </c>
      <c r="J318" s="915">
        <f t="shared" si="9"/>
        <v>5087.2329999999993</v>
      </c>
      <c r="K318" s="887">
        <f t="shared" si="9"/>
        <v>1</v>
      </c>
      <c r="L318" s="166"/>
    </row>
    <row r="319" spans="1:15" ht="2.25" customHeight="1" x14ac:dyDescent="0.25">
      <c r="A319" s="837"/>
      <c r="B319" s="637"/>
      <c r="C319" s="637"/>
      <c r="D319" s="637"/>
      <c r="E319" s="637"/>
      <c r="F319" s="637"/>
      <c r="G319" s="637"/>
      <c r="H319" s="637"/>
      <c r="I319" s="637"/>
      <c r="J319" s="637"/>
      <c r="K319" s="838"/>
    </row>
    <row r="320" spans="1:15" ht="24" customHeight="1" x14ac:dyDescent="0.3">
      <c r="A320" s="806"/>
      <c r="B320" s="856" t="s">
        <v>148</v>
      </c>
      <c r="C320" s="856"/>
      <c r="D320" s="826"/>
      <c r="E320" s="826"/>
      <c r="F320" s="826"/>
      <c r="G320" s="826"/>
      <c r="H320" s="826"/>
      <c r="I320" s="826"/>
      <c r="J320" s="826"/>
      <c r="K320" s="825"/>
    </row>
    <row r="321" spans="1:15" ht="4.5" customHeight="1" x14ac:dyDescent="0.25">
      <c r="A321" s="806"/>
      <c r="B321" s="601"/>
      <c r="C321" s="601"/>
      <c r="D321" s="601"/>
      <c r="E321" s="601"/>
      <c r="F321" s="601"/>
      <c r="G321" s="601"/>
      <c r="H321" s="601"/>
      <c r="I321" s="601"/>
      <c r="J321" s="601"/>
      <c r="K321" s="825"/>
    </row>
    <row r="322" spans="1:15" ht="51" customHeight="1" x14ac:dyDescent="0.2">
      <c r="A322" s="790">
        <v>1</v>
      </c>
      <c r="B322" s="890" t="s">
        <v>912</v>
      </c>
      <c r="C322" s="791" t="s">
        <v>177</v>
      </c>
      <c r="D322" s="795">
        <v>2</v>
      </c>
      <c r="E322" s="795" t="s">
        <v>177</v>
      </c>
      <c r="F322" s="795">
        <v>1</v>
      </c>
      <c r="G322" s="796" t="s">
        <v>177</v>
      </c>
      <c r="H322" s="796">
        <v>909</v>
      </c>
      <c r="I322" s="796">
        <v>3530.64</v>
      </c>
      <c r="J322" s="796">
        <f>SUM(G322:I322)</f>
        <v>4439.6399999999994</v>
      </c>
      <c r="K322" s="791">
        <v>3</v>
      </c>
      <c r="L322" s="208" t="s">
        <v>1035</v>
      </c>
      <c r="M322" s="208"/>
      <c r="N322" s="150"/>
      <c r="O322" s="150"/>
    </row>
    <row r="323" spans="1:15" ht="45.75" customHeight="1" x14ac:dyDescent="0.2">
      <c r="A323" s="790">
        <v>2</v>
      </c>
      <c r="B323" s="890" t="s">
        <v>914</v>
      </c>
      <c r="C323" s="791" t="s">
        <v>177</v>
      </c>
      <c r="D323" s="795">
        <v>1</v>
      </c>
      <c r="E323" s="795" t="s">
        <v>177</v>
      </c>
      <c r="F323" s="795" t="s">
        <v>177</v>
      </c>
      <c r="G323" s="796">
        <v>443.25</v>
      </c>
      <c r="H323" s="796" t="s">
        <v>177</v>
      </c>
      <c r="I323" s="796" t="s">
        <v>177</v>
      </c>
      <c r="J323" s="796">
        <f>SUM(G323:I323)</f>
        <v>443.25</v>
      </c>
      <c r="K323" s="791">
        <v>1</v>
      </c>
      <c r="L323" s="208" t="s">
        <v>913</v>
      </c>
      <c r="M323" s="208"/>
      <c r="N323" s="150"/>
      <c r="O323" s="150"/>
    </row>
    <row r="324" spans="1:15" ht="141.75" customHeight="1" x14ac:dyDescent="0.2">
      <c r="A324" s="932">
        <v>3</v>
      </c>
      <c r="B324" s="950" t="s">
        <v>583</v>
      </c>
      <c r="C324" s="791" t="s">
        <v>177</v>
      </c>
      <c r="D324" s="795" t="s">
        <v>177</v>
      </c>
      <c r="E324" s="795" t="s">
        <v>177</v>
      </c>
      <c r="F324" s="791">
        <v>14</v>
      </c>
      <c r="G324" s="796" t="s">
        <v>177</v>
      </c>
      <c r="H324" s="796">
        <v>30191.65</v>
      </c>
      <c r="I324" s="796" t="s">
        <v>177</v>
      </c>
      <c r="J324" s="796">
        <f>SUM(G324:I324)</f>
        <v>30191.65</v>
      </c>
      <c r="K324" s="791">
        <v>14</v>
      </c>
      <c r="L324" s="208" t="s">
        <v>1036</v>
      </c>
      <c r="M324" s="208" t="s">
        <v>582</v>
      </c>
      <c r="N324" s="208" t="s">
        <v>915</v>
      </c>
      <c r="O324" s="150"/>
    </row>
    <row r="325" spans="1:15" ht="19.5" customHeight="1" x14ac:dyDescent="0.2">
      <c r="A325" s="939"/>
      <c r="B325" s="925" t="s">
        <v>77</v>
      </c>
      <c r="C325" s="952" t="s">
        <v>177</v>
      </c>
      <c r="D325" s="852">
        <f>SUM(D322:D324)</f>
        <v>3</v>
      </c>
      <c r="E325" s="852" t="s">
        <v>177</v>
      </c>
      <c r="F325" s="852">
        <f>SUM(F322:F324)</f>
        <v>15</v>
      </c>
      <c r="G325" s="853">
        <f>SUM(G323:G324)</f>
        <v>443.25</v>
      </c>
      <c r="H325" s="853">
        <f>SUM(H322:H324)</f>
        <v>31100.65</v>
      </c>
      <c r="I325" s="853">
        <f>SUM(I322:I324)</f>
        <v>3530.64</v>
      </c>
      <c r="J325" s="853">
        <f>SUM(J322:J324)</f>
        <v>35074.54</v>
      </c>
      <c r="K325" s="852">
        <f>SUM(K322:K324)</f>
        <v>18</v>
      </c>
      <c r="L325" s="246"/>
    </row>
    <row r="326" spans="1:15" ht="3.75" customHeight="1" x14ac:dyDescent="0.25">
      <c r="A326" s="38"/>
      <c r="K326" s="210"/>
    </row>
    <row r="327" spans="1:15" ht="24" customHeight="1" x14ac:dyDescent="0.3">
      <c r="A327" s="38"/>
      <c r="B327" s="420" t="s">
        <v>149</v>
      </c>
      <c r="C327" s="420"/>
      <c r="D327" s="421"/>
      <c r="E327" s="421"/>
      <c r="F327" s="421"/>
      <c r="G327" s="421"/>
      <c r="H327" s="421"/>
      <c r="I327" s="421"/>
      <c r="J327" s="421"/>
      <c r="K327" s="210"/>
    </row>
    <row r="328" spans="1:15" ht="1.5" customHeight="1" x14ac:dyDescent="0.3">
      <c r="A328" s="38"/>
      <c r="B328" s="209"/>
      <c r="C328" s="209"/>
      <c r="D328" s="207"/>
      <c r="E328" s="207"/>
      <c r="F328" s="207"/>
      <c r="G328" s="207"/>
      <c r="H328" s="207"/>
      <c r="I328" s="207"/>
      <c r="J328" s="207"/>
      <c r="K328" s="210"/>
    </row>
    <row r="329" spans="1:15" ht="408.75" customHeight="1" x14ac:dyDescent="0.2">
      <c r="A329" s="858">
        <v>1</v>
      </c>
      <c r="B329" s="858" t="s">
        <v>400</v>
      </c>
      <c r="C329" s="861" t="s">
        <v>177</v>
      </c>
      <c r="D329" s="790">
        <v>17</v>
      </c>
      <c r="E329" s="861">
        <v>373</v>
      </c>
      <c r="F329" s="858">
        <v>34</v>
      </c>
      <c r="G329" s="921">
        <v>155.9</v>
      </c>
      <c r="H329" s="1041">
        <v>1633.12</v>
      </c>
      <c r="I329" s="921">
        <v>38.6</v>
      </c>
      <c r="J329" s="1041">
        <f>SUM(G329:I329)</f>
        <v>1827.62</v>
      </c>
      <c r="K329" s="858">
        <v>51</v>
      </c>
      <c r="L329" s="87" t="s">
        <v>1356</v>
      </c>
      <c r="M329" s="241" t="s">
        <v>1358</v>
      </c>
      <c r="N329" s="87" t="s">
        <v>1357</v>
      </c>
      <c r="O329" s="87"/>
    </row>
    <row r="330" spans="1:15" ht="180" customHeight="1" x14ac:dyDescent="0.2">
      <c r="A330" s="858">
        <v>2</v>
      </c>
      <c r="B330" s="858" t="s">
        <v>401</v>
      </c>
      <c r="C330" s="861" t="s">
        <v>177</v>
      </c>
      <c r="D330" s="861">
        <v>2</v>
      </c>
      <c r="E330" s="861">
        <v>40</v>
      </c>
      <c r="F330" s="858">
        <v>19</v>
      </c>
      <c r="G330" s="921">
        <v>20</v>
      </c>
      <c r="H330" s="796">
        <v>1493</v>
      </c>
      <c r="I330" s="794" t="s">
        <v>177</v>
      </c>
      <c r="J330" s="796">
        <f>SUM(G330:I330)</f>
        <v>1513</v>
      </c>
      <c r="K330" s="790">
        <v>23</v>
      </c>
      <c r="L330" s="87" t="s">
        <v>1052</v>
      </c>
      <c r="M330" s="87" t="s">
        <v>404</v>
      </c>
      <c r="N330" s="87"/>
      <c r="O330" s="87"/>
    </row>
    <row r="331" spans="1:15" ht="119.25" customHeight="1" x14ac:dyDescent="0.2">
      <c r="A331" s="858">
        <v>3</v>
      </c>
      <c r="B331" s="857" t="s">
        <v>1092</v>
      </c>
      <c r="C331" s="861">
        <v>1</v>
      </c>
      <c r="D331" s="861">
        <v>1</v>
      </c>
      <c r="E331" s="790">
        <v>55</v>
      </c>
      <c r="F331" s="858">
        <v>11</v>
      </c>
      <c r="G331" s="921">
        <v>10</v>
      </c>
      <c r="H331" s="1041">
        <v>621.15</v>
      </c>
      <c r="I331" s="921" t="s">
        <v>177</v>
      </c>
      <c r="J331" s="1041">
        <f>SUM(G331:I331)</f>
        <v>631.15</v>
      </c>
      <c r="K331" s="858">
        <v>16</v>
      </c>
      <c r="L331" s="87" t="s">
        <v>1051</v>
      </c>
      <c r="M331" s="87" t="s">
        <v>405</v>
      </c>
      <c r="N331" s="87"/>
      <c r="O331" s="87"/>
    </row>
    <row r="332" spans="1:15" ht="240.75" customHeight="1" x14ac:dyDescent="0.2">
      <c r="A332" s="858">
        <v>4</v>
      </c>
      <c r="B332" s="857" t="s">
        <v>1093</v>
      </c>
      <c r="C332" s="861" t="s">
        <v>177</v>
      </c>
      <c r="D332" s="861" t="s">
        <v>177</v>
      </c>
      <c r="E332" s="861" t="s">
        <v>177</v>
      </c>
      <c r="F332" s="858">
        <v>10</v>
      </c>
      <c r="G332" s="921" t="s">
        <v>177</v>
      </c>
      <c r="H332" s="1041">
        <v>494.58</v>
      </c>
      <c r="I332" s="921" t="s">
        <v>177</v>
      </c>
      <c r="J332" s="1041">
        <f>SUM(H332:I332)</f>
        <v>494.58</v>
      </c>
      <c r="K332" s="858">
        <v>10</v>
      </c>
      <c r="L332" s="87" t="s">
        <v>1347</v>
      </c>
      <c r="M332" s="87" t="s">
        <v>409</v>
      </c>
      <c r="N332" s="87"/>
      <c r="O332" s="87"/>
    </row>
    <row r="333" spans="1:15" ht="60" customHeight="1" x14ac:dyDescent="0.2">
      <c r="A333" s="858">
        <v>5</v>
      </c>
      <c r="B333" s="857" t="s">
        <v>402</v>
      </c>
      <c r="C333" s="861" t="s">
        <v>177</v>
      </c>
      <c r="D333" s="861" t="s">
        <v>177</v>
      </c>
      <c r="E333" s="861" t="s">
        <v>177</v>
      </c>
      <c r="F333" s="858">
        <v>3</v>
      </c>
      <c r="G333" s="921" t="s">
        <v>177</v>
      </c>
      <c r="H333" s="1041">
        <v>165</v>
      </c>
      <c r="I333" s="921" t="s">
        <v>177</v>
      </c>
      <c r="J333" s="1041">
        <f>SUM(G333:I333)</f>
        <v>165</v>
      </c>
      <c r="K333" s="858">
        <v>4</v>
      </c>
      <c r="L333" s="87" t="s">
        <v>924</v>
      </c>
      <c r="M333" s="87" t="s">
        <v>406</v>
      </c>
      <c r="N333" s="87"/>
      <c r="O333" s="87"/>
    </row>
    <row r="334" spans="1:15" ht="28.5" customHeight="1" x14ac:dyDescent="0.2">
      <c r="A334" s="858">
        <v>6</v>
      </c>
      <c r="B334" s="857" t="s">
        <v>403</v>
      </c>
      <c r="C334" s="861" t="s">
        <v>177</v>
      </c>
      <c r="D334" s="1094">
        <v>1</v>
      </c>
      <c r="E334" s="1094">
        <v>28</v>
      </c>
      <c r="F334" s="861" t="s">
        <v>177</v>
      </c>
      <c r="G334" s="1095">
        <v>9.26</v>
      </c>
      <c r="H334" s="921" t="s">
        <v>177</v>
      </c>
      <c r="I334" s="921" t="s">
        <v>177</v>
      </c>
      <c r="J334" s="1041">
        <f>SUM(G334:I334)</f>
        <v>9.26</v>
      </c>
      <c r="K334" s="858">
        <v>1</v>
      </c>
      <c r="L334" s="87"/>
      <c r="M334" s="87" t="s">
        <v>407</v>
      </c>
      <c r="N334" s="167"/>
      <c r="O334" s="167"/>
    </row>
    <row r="335" spans="1:15" ht="97.5" customHeight="1" x14ac:dyDescent="0.2">
      <c r="A335" s="858">
        <v>7</v>
      </c>
      <c r="B335" s="857" t="s">
        <v>925</v>
      </c>
      <c r="C335" s="861" t="s">
        <v>177</v>
      </c>
      <c r="D335" s="861">
        <v>1</v>
      </c>
      <c r="E335" s="861" t="s">
        <v>177</v>
      </c>
      <c r="F335" s="858">
        <v>3</v>
      </c>
      <c r="G335" s="921">
        <v>5</v>
      </c>
      <c r="H335" s="1041">
        <v>290</v>
      </c>
      <c r="I335" s="921" t="s">
        <v>177</v>
      </c>
      <c r="J335" s="1041">
        <f>SUM(G335:I335)</f>
        <v>295</v>
      </c>
      <c r="K335" s="858">
        <v>5</v>
      </c>
      <c r="L335" s="87" t="s">
        <v>926</v>
      </c>
      <c r="M335" s="87" t="s">
        <v>408</v>
      </c>
      <c r="N335" s="87"/>
      <c r="O335" s="87"/>
    </row>
    <row r="336" spans="1:15" ht="19.5" customHeight="1" x14ac:dyDescent="0.3">
      <c r="A336" s="865"/>
      <c r="B336" s="866" t="s">
        <v>77</v>
      </c>
      <c r="C336" s="1003">
        <v>1</v>
      </c>
      <c r="D336" s="867">
        <f>SUM(D329:D335)</f>
        <v>22</v>
      </c>
      <c r="E336" s="868">
        <f>SUM(E329:E335)</f>
        <v>496</v>
      </c>
      <c r="F336" s="868">
        <f>SUM(F329:F335)</f>
        <v>80</v>
      </c>
      <c r="G336" s="1004">
        <f>SUM(G329:G335)</f>
        <v>200.16</v>
      </c>
      <c r="H336" s="1004">
        <f>SUM(H329:H335)</f>
        <v>4696.8500000000004</v>
      </c>
      <c r="I336" s="1003">
        <v>38.6</v>
      </c>
      <c r="J336" s="1003">
        <f>SUM(J329:J335)</f>
        <v>4935.6100000000006</v>
      </c>
      <c r="K336" s="1003">
        <f>SUM(K329:K335)</f>
        <v>110</v>
      </c>
    </row>
    <row r="337" spans="1:15" ht="8.25" customHeight="1" x14ac:dyDescent="0.3">
      <c r="A337" s="806"/>
      <c r="B337" s="1096"/>
      <c r="C337" s="1097"/>
      <c r="D337" s="1069"/>
      <c r="E337" s="1069"/>
      <c r="F337" s="1069"/>
      <c r="G337" s="1098"/>
      <c r="H337" s="1098"/>
      <c r="I337" s="1098"/>
      <c r="J337" s="1098"/>
      <c r="K337" s="1099"/>
    </row>
    <row r="338" spans="1:15" ht="24" customHeight="1" x14ac:dyDescent="0.3">
      <c r="A338" s="806"/>
      <c r="B338" s="1096"/>
      <c r="C338" s="1097"/>
      <c r="D338" s="930" t="s">
        <v>902</v>
      </c>
      <c r="E338" s="1100"/>
      <c r="F338" s="1100"/>
      <c r="G338" s="1100"/>
      <c r="H338" s="1100"/>
      <c r="I338" s="1098"/>
      <c r="J338" s="1098"/>
      <c r="K338" s="1099"/>
    </row>
    <row r="339" spans="1:15" ht="19.5" customHeight="1" x14ac:dyDescent="0.2">
      <c r="A339" s="932">
        <v>1</v>
      </c>
      <c r="B339" s="890" t="s">
        <v>905</v>
      </c>
      <c r="C339" s="790" t="s">
        <v>177</v>
      </c>
      <c r="D339" s="790">
        <v>1</v>
      </c>
      <c r="E339" s="790" t="s">
        <v>177</v>
      </c>
      <c r="F339" s="790">
        <v>1</v>
      </c>
      <c r="G339" s="790" t="s">
        <v>177</v>
      </c>
      <c r="H339" s="794">
        <v>150.31</v>
      </c>
      <c r="I339" s="790" t="s">
        <v>177</v>
      </c>
      <c r="J339" s="794">
        <f>SUM(H339:I339)</f>
        <v>150.31</v>
      </c>
      <c r="K339" s="790">
        <v>1</v>
      </c>
      <c r="L339" s="247" t="s">
        <v>935</v>
      </c>
      <c r="M339" s="414"/>
      <c r="N339" s="414"/>
      <c r="O339" s="414"/>
    </row>
    <row r="340" spans="1:15" ht="21.75" customHeight="1" x14ac:dyDescent="0.25">
      <c r="A340" s="932">
        <v>2</v>
      </c>
      <c r="B340" s="890" t="s">
        <v>904</v>
      </c>
      <c r="C340" s="790" t="s">
        <v>177</v>
      </c>
      <c r="D340" s="790">
        <v>3</v>
      </c>
      <c r="E340" s="790" t="s">
        <v>177</v>
      </c>
      <c r="F340" s="790">
        <v>2</v>
      </c>
      <c r="G340" s="790" t="s">
        <v>177</v>
      </c>
      <c r="H340" s="794">
        <v>235</v>
      </c>
      <c r="I340" s="790" t="s">
        <v>177</v>
      </c>
      <c r="J340" s="794">
        <f>SUM(H340:I340)</f>
        <v>235</v>
      </c>
      <c r="K340" s="790">
        <v>3</v>
      </c>
      <c r="L340" s="248" t="s">
        <v>934</v>
      </c>
      <c r="M340" s="415"/>
      <c r="N340" s="415"/>
      <c r="O340" s="415"/>
    </row>
    <row r="341" spans="1:15" ht="21.75" customHeight="1" x14ac:dyDescent="0.25">
      <c r="A341" s="790">
        <v>3</v>
      </c>
      <c r="B341" s="890" t="s">
        <v>903</v>
      </c>
      <c r="C341" s="790" t="s">
        <v>177</v>
      </c>
      <c r="D341" s="791">
        <v>1</v>
      </c>
      <c r="E341" s="791" t="s">
        <v>177</v>
      </c>
      <c r="F341" s="791">
        <v>1</v>
      </c>
      <c r="G341" s="791" t="s">
        <v>177</v>
      </c>
      <c r="H341" s="796">
        <v>60</v>
      </c>
      <c r="I341" s="791" t="s">
        <v>177</v>
      </c>
      <c r="J341" s="796">
        <f>SUM(H341:I341)</f>
        <v>60</v>
      </c>
      <c r="K341" s="791">
        <v>1</v>
      </c>
      <c r="L341" s="248" t="s">
        <v>933</v>
      </c>
      <c r="M341" s="415"/>
      <c r="N341" s="415"/>
      <c r="O341" s="415"/>
    </row>
    <row r="342" spans="1:15" ht="19.5" customHeight="1" x14ac:dyDescent="0.25">
      <c r="A342" s="827"/>
      <c r="B342" s="1101" t="s">
        <v>77</v>
      </c>
      <c r="C342" s="887" t="s">
        <v>177</v>
      </c>
      <c r="D342" s="868">
        <f>SUM(D339:D341)</f>
        <v>5</v>
      </c>
      <c r="E342" s="584" t="s">
        <v>177</v>
      </c>
      <c r="F342" s="868">
        <f>SUM(F339:F341)</f>
        <v>4</v>
      </c>
      <c r="G342" s="584" t="s">
        <v>177</v>
      </c>
      <c r="H342" s="943">
        <f>SUM(H339:H341)</f>
        <v>445.31</v>
      </c>
      <c r="I342" s="584" t="s">
        <v>177</v>
      </c>
      <c r="J342" s="943">
        <f>SUM(J339:J341)</f>
        <v>445.31</v>
      </c>
      <c r="K342" s="868">
        <f>SUM(K339:K341)</f>
        <v>5</v>
      </c>
    </row>
    <row r="343" spans="1:15" ht="7.5" customHeight="1" x14ac:dyDescent="0.25">
      <c r="A343" s="806"/>
      <c r="B343" s="601"/>
      <c r="C343" s="601"/>
      <c r="D343" s="601"/>
      <c r="E343" s="601"/>
      <c r="F343" s="601"/>
      <c r="G343" s="601"/>
      <c r="H343" s="601"/>
      <c r="I343" s="601"/>
      <c r="J343" s="601"/>
      <c r="K343" s="825"/>
    </row>
    <row r="344" spans="1:15" ht="24" customHeight="1" x14ac:dyDescent="0.3">
      <c r="A344" s="803" t="s">
        <v>150</v>
      </c>
      <c r="B344" s="804"/>
      <c r="C344" s="804"/>
      <c r="D344" s="804"/>
      <c r="E344" s="804"/>
      <c r="F344" s="804"/>
      <c r="G344" s="804"/>
      <c r="H344" s="804"/>
      <c r="I344" s="804"/>
      <c r="J344" s="804"/>
      <c r="K344" s="1067"/>
    </row>
    <row r="345" spans="1:15" ht="8.25" customHeight="1" x14ac:dyDescent="0.25">
      <c r="A345" s="827"/>
      <c r="B345" s="615"/>
      <c r="C345" s="615"/>
      <c r="D345" s="615"/>
      <c r="E345" s="615"/>
      <c r="F345" s="615"/>
      <c r="G345" s="615"/>
      <c r="H345" s="615"/>
      <c r="I345" s="615"/>
      <c r="J345" s="615"/>
      <c r="K345" s="973"/>
    </row>
    <row r="346" spans="1:15" ht="75.75" customHeight="1" x14ac:dyDescent="0.2">
      <c r="A346" s="932">
        <v>1</v>
      </c>
      <c r="B346" s="890" t="s">
        <v>1100</v>
      </c>
      <c r="C346" s="790" t="s">
        <v>177</v>
      </c>
      <c r="D346" s="790">
        <v>2</v>
      </c>
      <c r="E346" s="790" t="s">
        <v>177</v>
      </c>
      <c r="F346" s="790">
        <v>2</v>
      </c>
      <c r="G346" s="790" t="s">
        <v>177</v>
      </c>
      <c r="H346" s="794">
        <v>485</v>
      </c>
      <c r="I346" s="790" t="s">
        <v>177</v>
      </c>
      <c r="J346" s="794">
        <f>SUM(H346:I346)</f>
        <v>485</v>
      </c>
      <c r="K346" s="790">
        <v>2</v>
      </c>
      <c r="L346" s="154" t="s">
        <v>1264</v>
      </c>
      <c r="M346" s="154"/>
      <c r="N346" s="154" t="s">
        <v>1263</v>
      </c>
      <c r="O346" s="34"/>
    </row>
    <row r="347" spans="1:15" ht="74.25" customHeight="1" x14ac:dyDescent="0.2">
      <c r="A347" s="790">
        <v>2</v>
      </c>
      <c r="B347" s="890" t="s">
        <v>1101</v>
      </c>
      <c r="C347" s="790" t="s">
        <v>177</v>
      </c>
      <c r="D347" s="791">
        <v>4</v>
      </c>
      <c r="E347" s="791" t="s">
        <v>177</v>
      </c>
      <c r="F347" s="791">
        <v>4</v>
      </c>
      <c r="G347" s="791" t="s">
        <v>177</v>
      </c>
      <c r="H347" s="796">
        <v>223.89</v>
      </c>
      <c r="I347" s="791" t="s">
        <v>177</v>
      </c>
      <c r="J347" s="796">
        <f>SUM(H347:I347)</f>
        <v>223.89</v>
      </c>
      <c r="K347" s="791">
        <v>4</v>
      </c>
      <c r="L347" s="154" t="s">
        <v>1265</v>
      </c>
      <c r="M347" s="154"/>
      <c r="N347" s="154" t="s">
        <v>1266</v>
      </c>
      <c r="O347" s="34"/>
    </row>
    <row r="348" spans="1:15" ht="19.5" customHeight="1" x14ac:dyDescent="0.25">
      <c r="A348" s="827"/>
      <c r="B348" s="1101" t="s">
        <v>77</v>
      </c>
      <c r="C348" s="887" t="s">
        <v>177</v>
      </c>
      <c r="D348" s="868">
        <f>SUM(D346:D347)</f>
        <v>6</v>
      </c>
      <c r="E348" s="584" t="s">
        <v>177</v>
      </c>
      <c r="F348" s="868">
        <f>SUM(F346:F347)</f>
        <v>6</v>
      </c>
      <c r="G348" s="584" t="s">
        <v>177</v>
      </c>
      <c r="H348" s="943">
        <f>SUM(H346:H347)</f>
        <v>708.89</v>
      </c>
      <c r="I348" s="584" t="s">
        <v>177</v>
      </c>
      <c r="J348" s="943">
        <f>SUM(J346:J347)</f>
        <v>708.89</v>
      </c>
      <c r="K348" s="868">
        <f>SUM(K346:K347)</f>
        <v>6</v>
      </c>
    </row>
    <row r="349" spans="1:15" ht="5.25" customHeight="1" x14ac:dyDescent="0.25">
      <c r="A349" s="806"/>
      <c r="B349" s="601"/>
      <c r="C349" s="601"/>
      <c r="D349" s="601"/>
      <c r="E349" s="601"/>
      <c r="F349" s="601"/>
      <c r="G349" s="601"/>
      <c r="H349" s="601"/>
      <c r="I349" s="601"/>
      <c r="J349" s="601"/>
      <c r="K349" s="825"/>
    </row>
    <row r="350" spans="1:15" ht="24" customHeight="1" x14ac:dyDescent="0.3">
      <c r="A350" s="803" t="s">
        <v>166</v>
      </c>
      <c r="B350" s="804"/>
      <c r="C350" s="804"/>
      <c r="D350" s="804"/>
      <c r="E350" s="804"/>
      <c r="F350" s="804"/>
      <c r="G350" s="804"/>
      <c r="H350" s="804"/>
      <c r="I350" s="804"/>
      <c r="J350" s="804"/>
      <c r="K350" s="1067"/>
    </row>
    <row r="351" spans="1:15" ht="4.5" customHeight="1" x14ac:dyDescent="0.25">
      <c r="A351" s="827"/>
      <c r="B351" s="615"/>
      <c r="C351" s="615"/>
      <c r="D351" s="615"/>
      <c r="E351" s="615"/>
      <c r="F351" s="615"/>
      <c r="G351" s="615"/>
      <c r="H351" s="615"/>
      <c r="I351" s="615"/>
      <c r="J351" s="615"/>
      <c r="K351" s="973"/>
    </row>
    <row r="352" spans="1:15" ht="19.5" customHeight="1" x14ac:dyDescent="0.2">
      <c r="A352" s="932">
        <v>1</v>
      </c>
      <c r="B352" s="890" t="s">
        <v>995</v>
      </c>
      <c r="C352" s="790" t="s">
        <v>177</v>
      </c>
      <c r="D352" s="790" t="s">
        <v>177</v>
      </c>
      <c r="E352" s="790" t="s">
        <v>177</v>
      </c>
      <c r="F352" s="790">
        <v>1</v>
      </c>
      <c r="G352" s="790" t="s">
        <v>177</v>
      </c>
      <c r="H352" s="794">
        <v>46</v>
      </c>
      <c r="I352" s="790" t="s">
        <v>177</v>
      </c>
      <c r="J352" s="794">
        <f>SUM(H352:I352)</f>
        <v>46</v>
      </c>
      <c r="K352" s="790">
        <v>1</v>
      </c>
      <c r="L352" s="294" t="s">
        <v>996</v>
      </c>
      <c r="M352" s="41"/>
      <c r="N352" s="41"/>
      <c r="O352" s="41"/>
    </row>
    <row r="353" spans="1:15" ht="31.5" customHeight="1" x14ac:dyDescent="0.2">
      <c r="A353" s="790">
        <v>2</v>
      </c>
      <c r="B353" s="890" t="s">
        <v>998</v>
      </c>
      <c r="C353" s="790" t="s">
        <v>177</v>
      </c>
      <c r="D353" s="790" t="s">
        <v>177</v>
      </c>
      <c r="E353" s="791" t="s">
        <v>177</v>
      </c>
      <c r="F353" s="791">
        <v>1</v>
      </c>
      <c r="G353" s="791" t="s">
        <v>177</v>
      </c>
      <c r="H353" s="796">
        <v>25</v>
      </c>
      <c r="I353" s="791" t="s">
        <v>177</v>
      </c>
      <c r="J353" s="796">
        <f>SUM(H353:I353)</f>
        <v>25</v>
      </c>
      <c r="K353" s="791">
        <v>1</v>
      </c>
      <c r="L353" s="294" t="s">
        <v>997</v>
      </c>
      <c r="M353" s="41"/>
      <c r="N353" s="41"/>
      <c r="O353" s="41"/>
    </row>
    <row r="354" spans="1:15" ht="19.5" customHeight="1" x14ac:dyDescent="0.25">
      <c r="A354" s="827"/>
      <c r="B354" s="1101" t="s">
        <v>77</v>
      </c>
      <c r="C354" s="887" t="s">
        <v>177</v>
      </c>
      <c r="D354" s="887" t="s">
        <v>177</v>
      </c>
      <c r="E354" s="584" t="s">
        <v>177</v>
      </c>
      <c r="F354" s="868">
        <f>SUM(F352:F353)</f>
        <v>2</v>
      </c>
      <c r="G354" s="584" t="s">
        <v>177</v>
      </c>
      <c r="H354" s="943">
        <f>SUM(H352:H353)</f>
        <v>71</v>
      </c>
      <c r="I354" s="584" t="s">
        <v>177</v>
      </c>
      <c r="J354" s="943">
        <f>SUM(J352:J353)</f>
        <v>71</v>
      </c>
      <c r="K354" s="868">
        <f>SUM(K352:K353)</f>
        <v>2</v>
      </c>
    </row>
    <row r="355" spans="1:15" ht="2.25" customHeight="1" x14ac:dyDescent="0.25">
      <c r="A355" s="38"/>
      <c r="K355" s="210"/>
    </row>
    <row r="356" spans="1:15" ht="24" customHeight="1" x14ac:dyDescent="0.3">
      <c r="A356" s="806"/>
      <c r="B356" s="856" t="s">
        <v>158</v>
      </c>
      <c r="C356" s="856"/>
      <c r="D356" s="826"/>
      <c r="E356" s="826"/>
      <c r="F356" s="826"/>
      <c r="G356" s="826"/>
      <c r="H356" s="826"/>
      <c r="I356" s="826"/>
      <c r="J356" s="826"/>
      <c r="K356" s="825"/>
    </row>
    <row r="357" spans="1:15" ht="6" customHeight="1" x14ac:dyDescent="0.25">
      <c r="A357" s="827"/>
      <c r="B357" s="601"/>
      <c r="C357" s="601"/>
      <c r="D357" s="601"/>
      <c r="E357" s="601"/>
      <c r="F357" s="601"/>
      <c r="G357" s="601"/>
      <c r="H357" s="601"/>
      <c r="I357" s="601"/>
      <c r="J357" s="601"/>
      <c r="K357" s="825"/>
    </row>
    <row r="358" spans="1:15" ht="78" customHeight="1" x14ac:dyDescent="0.25">
      <c r="A358" s="790">
        <v>1</v>
      </c>
      <c r="B358" s="896" t="s">
        <v>456</v>
      </c>
      <c r="C358" s="791" t="s">
        <v>177</v>
      </c>
      <c r="D358" s="791">
        <v>5</v>
      </c>
      <c r="E358" s="791" t="s">
        <v>177</v>
      </c>
      <c r="F358" s="790">
        <v>6</v>
      </c>
      <c r="G358" s="791" t="s">
        <v>177</v>
      </c>
      <c r="H358" s="873">
        <v>575</v>
      </c>
      <c r="I358" s="791" t="s">
        <v>177</v>
      </c>
      <c r="J358" s="946">
        <f>SUM(G358:I358)</f>
        <v>575</v>
      </c>
      <c r="K358" s="790">
        <v>5</v>
      </c>
      <c r="L358" s="208" t="s">
        <v>948</v>
      </c>
      <c r="M358" s="208" t="s">
        <v>458</v>
      </c>
      <c r="N358" s="208"/>
      <c r="O358" s="96"/>
    </row>
    <row r="359" spans="1:15" ht="136.5" customHeight="1" x14ac:dyDescent="0.25">
      <c r="A359" s="790">
        <v>2</v>
      </c>
      <c r="B359" s="791" t="s">
        <v>949</v>
      </c>
      <c r="C359" s="795" t="s">
        <v>177</v>
      </c>
      <c r="D359" s="795">
        <v>23</v>
      </c>
      <c r="E359" s="795" t="s">
        <v>177</v>
      </c>
      <c r="F359" s="790">
        <v>25</v>
      </c>
      <c r="G359" s="795" t="s">
        <v>177</v>
      </c>
      <c r="H359" s="873">
        <v>3580</v>
      </c>
      <c r="I359" s="795" t="s">
        <v>177</v>
      </c>
      <c r="J359" s="946">
        <f>SUM(G359:I359)</f>
        <v>3580</v>
      </c>
      <c r="K359" s="790">
        <v>23</v>
      </c>
      <c r="L359" s="208" t="s">
        <v>1311</v>
      </c>
      <c r="M359" s="208" t="s">
        <v>459</v>
      </c>
      <c r="N359" s="208"/>
      <c r="O359" s="96"/>
    </row>
    <row r="360" spans="1:15" ht="107.25" customHeight="1" x14ac:dyDescent="0.25">
      <c r="A360" s="932">
        <v>3</v>
      </c>
      <c r="B360" s="896" t="s">
        <v>457</v>
      </c>
      <c r="C360" s="795" t="s">
        <v>177</v>
      </c>
      <c r="D360" s="790">
        <v>36</v>
      </c>
      <c r="E360" s="795" t="s">
        <v>177</v>
      </c>
      <c r="F360" s="790">
        <v>30</v>
      </c>
      <c r="G360" s="795" t="s">
        <v>177</v>
      </c>
      <c r="H360" s="873">
        <v>4385</v>
      </c>
      <c r="I360" s="795" t="s">
        <v>177</v>
      </c>
      <c r="J360" s="946">
        <f>SUM(G360:I360)</f>
        <v>4385</v>
      </c>
      <c r="K360" s="790">
        <v>36</v>
      </c>
      <c r="L360" s="208" t="s">
        <v>950</v>
      </c>
      <c r="M360" s="208" t="s">
        <v>460</v>
      </c>
      <c r="N360" s="208"/>
      <c r="O360" s="96"/>
    </row>
    <row r="361" spans="1:15" s="56" customFormat="1" ht="19.5" customHeight="1" x14ac:dyDescent="0.3">
      <c r="A361" s="865"/>
      <c r="B361" s="1102" t="s">
        <v>77</v>
      </c>
      <c r="C361" s="913" t="s">
        <v>177</v>
      </c>
      <c r="D361" s="887">
        <f>SUM(D358:D360)</f>
        <v>64</v>
      </c>
      <c r="E361" s="852" t="s">
        <v>177</v>
      </c>
      <c r="F361" s="887">
        <f>SUM(F358:F360)</f>
        <v>61</v>
      </c>
      <c r="G361" s="852" t="s">
        <v>177</v>
      </c>
      <c r="H361" s="914">
        <f>SUM(H358:H360)</f>
        <v>8540</v>
      </c>
      <c r="I361" s="852" t="s">
        <v>177</v>
      </c>
      <c r="J361" s="914">
        <f>SUM(J358:J360)</f>
        <v>8540</v>
      </c>
      <c r="K361" s="887">
        <f>SUM(K358:K360)</f>
        <v>64</v>
      </c>
    </row>
    <row r="362" spans="1:15" s="56" customFormat="1" ht="4.5" customHeight="1" x14ac:dyDescent="0.3">
      <c r="A362" s="38"/>
      <c r="C362" s="57"/>
      <c r="D362" s="58"/>
      <c r="E362" s="58"/>
      <c r="F362" s="58"/>
      <c r="G362" s="32"/>
      <c r="H362" s="32"/>
      <c r="I362" s="32"/>
      <c r="J362" s="32"/>
      <c r="K362" s="202"/>
    </row>
    <row r="363" spans="1:15" s="56" customFormat="1" ht="24" customHeight="1" x14ac:dyDescent="0.3">
      <c r="A363" s="806"/>
      <c r="B363" s="856" t="s">
        <v>152</v>
      </c>
      <c r="C363" s="856"/>
      <c r="D363" s="826"/>
      <c r="E363" s="826"/>
      <c r="F363" s="826"/>
      <c r="G363" s="826"/>
      <c r="H363" s="826"/>
      <c r="I363" s="826"/>
      <c r="J363" s="826"/>
      <c r="K363" s="825"/>
    </row>
    <row r="364" spans="1:15" s="56" customFormat="1" ht="7.5" customHeight="1" x14ac:dyDescent="0.3">
      <c r="A364" s="827"/>
      <c r="B364" s="1103"/>
      <c r="C364" s="1103"/>
      <c r="D364" s="1104"/>
      <c r="E364" s="1104"/>
      <c r="F364" s="1104"/>
      <c r="G364" s="1104"/>
      <c r="H364" s="1104"/>
      <c r="I364" s="1104"/>
      <c r="J364" s="615"/>
      <c r="K364" s="973"/>
    </row>
    <row r="365" spans="1:15" s="56" customFormat="1" ht="137.25" customHeight="1" x14ac:dyDescent="0.3">
      <c r="A365" s="790">
        <v>1</v>
      </c>
      <c r="B365" s="950" t="s">
        <v>484</v>
      </c>
      <c r="C365" s="795" t="s">
        <v>177</v>
      </c>
      <c r="D365" s="791">
        <v>10</v>
      </c>
      <c r="E365" s="795" t="s">
        <v>177</v>
      </c>
      <c r="F365" s="790">
        <v>5</v>
      </c>
      <c r="G365" s="795" t="s">
        <v>177</v>
      </c>
      <c r="H365" s="873">
        <v>1124.0899999999999</v>
      </c>
      <c r="I365" s="791" t="s">
        <v>177</v>
      </c>
      <c r="J365" s="873">
        <v>1124.0899999999999</v>
      </c>
      <c r="K365" s="790">
        <v>15</v>
      </c>
      <c r="L365" s="208"/>
      <c r="M365" s="208" t="s">
        <v>487</v>
      </c>
      <c r="N365" s="208"/>
      <c r="O365" s="70"/>
    </row>
    <row r="366" spans="1:15" s="56" customFormat="1" ht="181.5" customHeight="1" x14ac:dyDescent="0.3">
      <c r="A366" s="790">
        <v>2</v>
      </c>
      <c r="B366" s="791" t="s">
        <v>485</v>
      </c>
      <c r="C366" s="795" t="s">
        <v>177</v>
      </c>
      <c r="D366" s="795">
        <v>20</v>
      </c>
      <c r="E366" s="795" t="s">
        <v>177</v>
      </c>
      <c r="F366" s="795">
        <v>17</v>
      </c>
      <c r="G366" s="795" t="s">
        <v>177</v>
      </c>
      <c r="H366" s="874">
        <v>3297.61</v>
      </c>
      <c r="I366" s="795" t="s">
        <v>177</v>
      </c>
      <c r="J366" s="946">
        <v>3297.61</v>
      </c>
      <c r="K366" s="790">
        <v>32</v>
      </c>
      <c r="L366" s="208" t="s">
        <v>874</v>
      </c>
      <c r="M366" s="208" t="s">
        <v>488</v>
      </c>
      <c r="N366" s="208"/>
      <c r="O366" s="70"/>
    </row>
    <row r="367" spans="1:15" s="56" customFormat="1" ht="91.5" customHeight="1" x14ac:dyDescent="0.3">
      <c r="A367" s="932">
        <v>3</v>
      </c>
      <c r="B367" s="896" t="s">
        <v>486</v>
      </c>
      <c r="C367" s="795" t="s">
        <v>177</v>
      </c>
      <c r="D367" s="790">
        <v>4</v>
      </c>
      <c r="E367" s="790" t="s">
        <v>177</v>
      </c>
      <c r="F367" s="790">
        <v>3</v>
      </c>
      <c r="G367" s="873" t="s">
        <v>177</v>
      </c>
      <c r="H367" s="873">
        <v>324.89999999999998</v>
      </c>
      <c r="I367" s="873" t="s">
        <v>177</v>
      </c>
      <c r="J367" s="946">
        <v>324.89999999999998</v>
      </c>
      <c r="K367" s="790">
        <v>4</v>
      </c>
      <c r="L367" s="233" t="s">
        <v>449</v>
      </c>
      <c r="M367" s="208" t="s">
        <v>489</v>
      </c>
      <c r="N367" s="208"/>
      <c r="O367" s="70"/>
    </row>
    <row r="368" spans="1:15" s="56" customFormat="1" ht="19.5" customHeight="1" x14ac:dyDescent="0.3">
      <c r="A368" s="865"/>
      <c r="B368" s="580" t="s">
        <v>77</v>
      </c>
      <c r="C368" s="913" t="s">
        <v>177</v>
      </c>
      <c r="D368" s="887">
        <f>SUM(D365:D367)</f>
        <v>34</v>
      </c>
      <c r="E368" s="852" t="s">
        <v>177</v>
      </c>
      <c r="F368" s="855">
        <f>SUM(F365:F367)</f>
        <v>25</v>
      </c>
      <c r="G368" s="852" t="s">
        <v>177</v>
      </c>
      <c r="H368" s="914">
        <f>SUM(H365:H367)</f>
        <v>4746.5999999999995</v>
      </c>
      <c r="I368" s="852" t="s">
        <v>177</v>
      </c>
      <c r="J368" s="914">
        <f>SUM(J365:J367)</f>
        <v>4746.5999999999995</v>
      </c>
      <c r="K368" s="855">
        <f>SUM(K365:K367)</f>
        <v>51</v>
      </c>
      <c r="L368" s="24"/>
    </row>
    <row r="369" spans="1:15" ht="4.5" customHeight="1" x14ac:dyDescent="0.25">
      <c r="A369" s="38"/>
      <c r="K369" s="210"/>
    </row>
    <row r="370" spans="1:15" ht="24" customHeight="1" x14ac:dyDescent="0.3">
      <c r="A370" s="38"/>
      <c r="B370" s="420" t="s">
        <v>153</v>
      </c>
      <c r="C370" s="420"/>
      <c r="D370" s="420"/>
      <c r="E370" s="420"/>
      <c r="F370" s="420"/>
      <c r="G370" s="420"/>
      <c r="H370" s="420"/>
      <c r="I370" s="420"/>
      <c r="J370" s="420"/>
      <c r="K370" s="210"/>
    </row>
    <row r="371" spans="1:15" ht="4.5" customHeight="1" x14ac:dyDescent="0.25">
      <c r="A371" s="38"/>
      <c r="K371" s="210"/>
    </row>
    <row r="372" spans="1:15" ht="333.75" customHeight="1" x14ac:dyDescent="0.2">
      <c r="A372" s="790">
        <v>1</v>
      </c>
      <c r="B372" s="791" t="s">
        <v>895</v>
      </c>
      <c r="C372" s="795" t="s">
        <v>177</v>
      </c>
      <c r="D372" s="795" t="s">
        <v>177</v>
      </c>
      <c r="E372" s="795" t="s">
        <v>177</v>
      </c>
      <c r="F372" s="790">
        <v>25</v>
      </c>
      <c r="G372" s="795" t="s">
        <v>177</v>
      </c>
      <c r="H372" s="873">
        <v>2642.62</v>
      </c>
      <c r="I372" s="795" t="s">
        <v>177</v>
      </c>
      <c r="J372" s="873">
        <f>SUM(H372:I372)</f>
        <v>2642.62</v>
      </c>
      <c r="K372" s="912">
        <v>24</v>
      </c>
      <c r="L372" s="208" t="s">
        <v>1257</v>
      </c>
      <c r="M372" s="208" t="s">
        <v>510</v>
      </c>
      <c r="N372" s="41"/>
      <c r="O372" s="41"/>
    </row>
    <row r="373" spans="1:15" ht="61.5" customHeight="1" x14ac:dyDescent="0.2">
      <c r="A373" s="790">
        <v>2</v>
      </c>
      <c r="B373" s="791" t="s">
        <v>507</v>
      </c>
      <c r="C373" s="795" t="s">
        <v>177</v>
      </c>
      <c r="D373" s="795" t="s">
        <v>177</v>
      </c>
      <c r="E373" s="795" t="s">
        <v>177</v>
      </c>
      <c r="F373" s="790">
        <v>6</v>
      </c>
      <c r="G373" s="795" t="s">
        <v>177</v>
      </c>
      <c r="H373" s="873">
        <v>603.64</v>
      </c>
      <c r="I373" s="795" t="s">
        <v>177</v>
      </c>
      <c r="J373" s="873">
        <f>SUM(G373:I373)</f>
        <v>603.64</v>
      </c>
      <c r="K373" s="912">
        <v>6</v>
      </c>
      <c r="L373" s="208" t="s">
        <v>1256</v>
      </c>
      <c r="M373" s="208" t="s">
        <v>511</v>
      </c>
      <c r="N373" s="41"/>
      <c r="O373" s="41"/>
    </row>
    <row r="374" spans="1:15" s="50" customFormat="1" ht="114" customHeight="1" x14ac:dyDescent="0.2">
      <c r="A374" s="791">
        <v>3</v>
      </c>
      <c r="B374" s="791" t="s">
        <v>508</v>
      </c>
      <c r="C374" s="795" t="s">
        <v>177</v>
      </c>
      <c r="D374" s="795" t="s">
        <v>177</v>
      </c>
      <c r="E374" s="795" t="s">
        <v>177</v>
      </c>
      <c r="F374" s="790">
        <v>14</v>
      </c>
      <c r="G374" s="795" t="s">
        <v>177</v>
      </c>
      <c r="H374" s="873">
        <v>1860.62</v>
      </c>
      <c r="I374" s="795" t="s">
        <v>177</v>
      </c>
      <c r="J374" s="873">
        <f>SUM(H374:I374)</f>
        <v>1860.62</v>
      </c>
      <c r="K374" s="912">
        <v>14</v>
      </c>
      <c r="L374" s="208" t="s">
        <v>1255</v>
      </c>
      <c r="M374" s="208" t="s">
        <v>512</v>
      </c>
      <c r="N374" s="168"/>
      <c r="O374" s="168"/>
    </row>
    <row r="375" spans="1:15" ht="90.75" customHeight="1" x14ac:dyDescent="0.2">
      <c r="A375" s="790">
        <v>4</v>
      </c>
      <c r="B375" s="791" t="s">
        <v>894</v>
      </c>
      <c r="C375" s="795" t="s">
        <v>177</v>
      </c>
      <c r="D375" s="795" t="s">
        <v>177</v>
      </c>
      <c r="E375" s="795">
        <v>2</v>
      </c>
      <c r="F375" s="790">
        <v>7</v>
      </c>
      <c r="G375" s="796">
        <v>100</v>
      </c>
      <c r="H375" s="873">
        <v>530.87</v>
      </c>
      <c r="I375" s="795" t="s">
        <v>177</v>
      </c>
      <c r="J375" s="873">
        <f>SUM(G375:I375)</f>
        <v>630.87</v>
      </c>
      <c r="K375" s="912">
        <v>8</v>
      </c>
      <c r="L375" s="208" t="s">
        <v>1258</v>
      </c>
      <c r="M375" s="208" t="s">
        <v>509</v>
      </c>
      <c r="N375" s="41"/>
      <c r="O375" s="41"/>
    </row>
    <row r="376" spans="1:15" ht="21" customHeight="1" x14ac:dyDescent="0.25">
      <c r="A376" s="1105"/>
      <c r="B376" s="568" t="s">
        <v>77</v>
      </c>
      <c r="C376" s="852" t="s">
        <v>177</v>
      </c>
      <c r="D376" s="852" t="s">
        <v>177</v>
      </c>
      <c r="E376" s="852">
        <v>2</v>
      </c>
      <c r="F376" s="887">
        <f>SUM(F372:F375)</f>
        <v>52</v>
      </c>
      <c r="G376" s="853">
        <v>100</v>
      </c>
      <c r="H376" s="914">
        <f>H372+H373+H374+H375</f>
        <v>5637.7499999999991</v>
      </c>
      <c r="I376" s="852" t="s">
        <v>177</v>
      </c>
      <c r="J376" s="914">
        <f>SUM(G376:I376)</f>
        <v>5737.7499999999991</v>
      </c>
      <c r="K376" s="887">
        <f>SUM(K372:K375)</f>
        <v>52</v>
      </c>
      <c r="L376" s="67"/>
      <c r="M376" s="67"/>
    </row>
    <row r="377" spans="1:15" ht="5.25" customHeight="1" x14ac:dyDescent="0.25">
      <c r="A377" s="806"/>
      <c r="B377" s="601"/>
      <c r="C377" s="601"/>
      <c r="D377" s="601"/>
      <c r="E377" s="601"/>
      <c r="F377" s="601"/>
      <c r="G377" s="601"/>
      <c r="H377" s="601"/>
      <c r="I377" s="601"/>
      <c r="J377" s="601"/>
      <c r="K377" s="935"/>
    </row>
    <row r="378" spans="1:15" ht="24" customHeight="1" x14ac:dyDescent="0.3">
      <c r="A378" s="806"/>
      <c r="B378" s="856" t="s">
        <v>155</v>
      </c>
      <c r="C378" s="856"/>
      <c r="D378" s="826"/>
      <c r="E378" s="826"/>
      <c r="F378" s="826"/>
      <c r="G378" s="826"/>
      <c r="H378" s="826"/>
      <c r="I378" s="826"/>
      <c r="J378" s="826"/>
      <c r="K378" s="935"/>
    </row>
    <row r="379" spans="1:15" ht="6" customHeight="1" x14ac:dyDescent="0.25">
      <c r="A379" s="827"/>
      <c r="B379" s="615"/>
      <c r="C379" s="601"/>
      <c r="D379" s="601"/>
      <c r="E379" s="601"/>
      <c r="F379" s="601"/>
      <c r="G379" s="601"/>
      <c r="H379" s="601"/>
      <c r="I379" s="601"/>
      <c r="J379" s="601"/>
      <c r="K379" s="935"/>
    </row>
    <row r="380" spans="1:15" ht="94.5" customHeight="1" x14ac:dyDescent="0.2">
      <c r="A380" s="790">
        <v>1</v>
      </c>
      <c r="B380" s="963" t="s">
        <v>528</v>
      </c>
      <c r="C380" s="873" t="s">
        <v>177</v>
      </c>
      <c r="D380" s="861">
        <v>50</v>
      </c>
      <c r="E380" s="861">
        <v>26124</v>
      </c>
      <c r="F380" s="861">
        <v>218</v>
      </c>
      <c r="G380" s="937">
        <v>30912</v>
      </c>
      <c r="H380" s="937">
        <v>23160</v>
      </c>
      <c r="I380" s="873" t="s">
        <v>177</v>
      </c>
      <c r="J380" s="937">
        <v>54072</v>
      </c>
      <c r="K380" s="861">
        <v>8</v>
      </c>
      <c r="L380" s="145"/>
      <c r="M380" s="208" t="s">
        <v>847</v>
      </c>
      <c r="N380" s="145"/>
      <c r="O380" s="145"/>
    </row>
    <row r="381" spans="1:15" ht="107.25" customHeight="1" x14ac:dyDescent="0.2">
      <c r="A381" s="791">
        <v>2</v>
      </c>
      <c r="B381" s="963" t="s">
        <v>529</v>
      </c>
      <c r="C381" s="873" t="s">
        <v>177</v>
      </c>
      <c r="D381" s="861">
        <v>9</v>
      </c>
      <c r="E381" s="861">
        <v>1681</v>
      </c>
      <c r="F381" s="861">
        <v>4</v>
      </c>
      <c r="G381" s="937">
        <v>791</v>
      </c>
      <c r="H381" s="937">
        <v>515.13</v>
      </c>
      <c r="I381" s="873" t="s">
        <v>177</v>
      </c>
      <c r="J381" s="937">
        <f>SUM(G381:I381)</f>
        <v>1306.1300000000001</v>
      </c>
      <c r="K381" s="861">
        <v>9</v>
      </c>
      <c r="L381" s="145" t="s">
        <v>873</v>
      </c>
      <c r="M381" s="208" t="s">
        <v>861</v>
      </c>
      <c r="N381" s="145"/>
      <c r="O381" s="145"/>
    </row>
    <row r="382" spans="1:15" ht="19.5" customHeight="1" x14ac:dyDescent="0.2">
      <c r="A382" s="916"/>
      <c r="B382" s="538" t="s">
        <v>77</v>
      </c>
      <c r="C382" s="1106" t="s">
        <v>177</v>
      </c>
      <c r="D382" s="584">
        <f>SUM(D380:D381)</f>
        <v>59</v>
      </c>
      <c r="E382" s="584">
        <f>SUM(E380:E381)</f>
        <v>27805</v>
      </c>
      <c r="F382" s="584">
        <f>SUM(F380:F381)</f>
        <v>222</v>
      </c>
      <c r="G382" s="982">
        <f>SUM(G380:G381)</f>
        <v>31703</v>
      </c>
      <c r="H382" s="982">
        <f>SUM(H380:H381)</f>
        <v>23675.13</v>
      </c>
      <c r="I382" s="584" t="s">
        <v>177</v>
      </c>
      <c r="J382" s="914">
        <f>SUM(J380:J381)</f>
        <v>55378.13</v>
      </c>
      <c r="K382" s="887">
        <f>SUM(K380:K381)</f>
        <v>17</v>
      </c>
    </row>
    <row r="383" spans="1:15" ht="6" customHeight="1" x14ac:dyDescent="0.2">
      <c r="A383" s="1107" t="s">
        <v>872</v>
      </c>
      <c r="B383" s="1108"/>
      <c r="C383" s="1108"/>
      <c r="D383" s="1108"/>
      <c r="E383" s="1108"/>
      <c r="F383" s="1108"/>
      <c r="G383" s="1108"/>
      <c r="H383" s="1108"/>
      <c r="I383" s="1108"/>
      <c r="J383" s="1108"/>
      <c r="K383" s="1109"/>
    </row>
    <row r="384" spans="1:15" ht="24" customHeight="1" x14ac:dyDescent="0.2">
      <c r="A384" s="754"/>
      <c r="B384" s="754"/>
      <c r="C384" s="754"/>
      <c r="D384" s="754"/>
      <c r="E384" s="754"/>
      <c r="F384" s="754"/>
      <c r="G384" s="754"/>
      <c r="H384" s="754"/>
      <c r="I384" s="754"/>
      <c r="J384" s="754"/>
      <c r="K384" s="1110"/>
    </row>
    <row r="385" spans="1:15" ht="6" customHeight="1" x14ac:dyDescent="0.2">
      <c r="A385" s="1111"/>
      <c r="B385" s="1111"/>
      <c r="C385" s="1111"/>
      <c r="D385" s="1111"/>
      <c r="E385" s="1111"/>
      <c r="F385" s="1111"/>
      <c r="G385" s="1111"/>
      <c r="H385" s="1111"/>
      <c r="I385" s="1111"/>
      <c r="J385" s="1111"/>
      <c r="K385" s="1112"/>
    </row>
    <row r="386" spans="1:15" ht="77.25" customHeight="1" x14ac:dyDescent="0.2">
      <c r="A386" s="932">
        <v>1</v>
      </c>
      <c r="B386" s="1113" t="s">
        <v>1364</v>
      </c>
      <c r="C386" s="1114" t="s">
        <v>177</v>
      </c>
      <c r="D386" s="908">
        <v>4</v>
      </c>
      <c r="E386" s="1114" t="s">
        <v>177</v>
      </c>
      <c r="F386" s="908">
        <v>4</v>
      </c>
      <c r="G386" s="1114" t="s">
        <v>177</v>
      </c>
      <c r="H386" s="908">
        <v>307.3</v>
      </c>
      <c r="I386" s="1114" t="s">
        <v>177</v>
      </c>
      <c r="J386" s="908">
        <f>SUM(H386:I386)</f>
        <v>307.3</v>
      </c>
      <c r="K386" s="1115">
        <v>4</v>
      </c>
      <c r="L386" s="208" t="s">
        <v>1304</v>
      </c>
      <c r="M386" s="208"/>
      <c r="N386" s="145"/>
      <c r="O386" s="41"/>
    </row>
    <row r="387" spans="1:15" ht="77.25" customHeight="1" x14ac:dyDescent="0.2">
      <c r="A387" s="1116">
        <v>2</v>
      </c>
      <c r="B387" s="1117" t="s">
        <v>1303</v>
      </c>
      <c r="C387" s="1114" t="s">
        <v>177</v>
      </c>
      <c r="D387" s="908">
        <v>1</v>
      </c>
      <c r="E387" s="1114" t="s">
        <v>177</v>
      </c>
      <c r="F387" s="908">
        <v>1</v>
      </c>
      <c r="G387" s="1114" t="s">
        <v>177</v>
      </c>
      <c r="H387" s="1118">
        <v>24</v>
      </c>
      <c r="I387" s="1114" t="s">
        <v>177</v>
      </c>
      <c r="J387" s="1118">
        <f>SUM(H387:I387)</f>
        <v>24</v>
      </c>
      <c r="K387" s="908">
        <v>1</v>
      </c>
      <c r="L387" s="208" t="s">
        <v>1305</v>
      </c>
      <c r="M387" s="208"/>
      <c r="N387" s="145"/>
      <c r="O387" s="41"/>
    </row>
    <row r="388" spans="1:15" ht="19.5" customHeight="1" x14ac:dyDescent="0.2">
      <c r="A388" s="912"/>
      <c r="B388" s="538" t="s">
        <v>77</v>
      </c>
      <c r="C388" s="852" t="s">
        <v>177</v>
      </c>
      <c r="D388" s="1003">
        <f>SUM(D386:D387)</f>
        <v>5</v>
      </c>
      <c r="E388" s="852" t="s">
        <v>177</v>
      </c>
      <c r="F388" s="1003">
        <f>SUM(F386:F387)</f>
        <v>5</v>
      </c>
      <c r="G388" s="852" t="s">
        <v>177</v>
      </c>
      <c r="H388" s="1003">
        <f>SUM(H386:H387)</f>
        <v>331.3</v>
      </c>
      <c r="I388" s="852" t="s">
        <v>177</v>
      </c>
      <c r="J388" s="1003">
        <f>SUM(J386:J387)</f>
        <v>331.3</v>
      </c>
      <c r="K388" s="1003">
        <f>SUM(K386:K387)</f>
        <v>5</v>
      </c>
      <c r="L388" s="332"/>
      <c r="M388" s="331"/>
      <c r="N388" s="332"/>
    </row>
    <row r="389" spans="1:15" ht="12" customHeight="1" x14ac:dyDescent="0.25">
      <c r="A389" s="806"/>
      <c r="B389" s="601"/>
      <c r="C389" s="601"/>
      <c r="D389" s="601"/>
      <c r="E389" s="601"/>
      <c r="F389" s="601"/>
      <c r="G389" s="601"/>
      <c r="H389" s="601"/>
      <c r="I389" s="601"/>
      <c r="J389" s="601"/>
      <c r="K389" s="935"/>
    </row>
    <row r="390" spans="1:15" ht="24" customHeight="1" x14ac:dyDescent="0.3">
      <c r="A390" s="806"/>
      <c r="B390" s="1119" t="s">
        <v>1146</v>
      </c>
      <c r="C390" s="1119"/>
      <c r="D390" s="1011"/>
      <c r="E390" s="1011"/>
      <c r="F390" s="1011"/>
      <c r="G390" s="1011"/>
      <c r="H390" s="1011"/>
      <c r="I390" s="1011"/>
      <c r="J390" s="1011"/>
      <c r="K390" s="935"/>
    </row>
    <row r="391" spans="1:15" ht="7.5" customHeight="1" x14ac:dyDescent="0.25">
      <c r="A391" s="961"/>
      <c r="B391" s="1120"/>
      <c r="C391" s="1120"/>
      <c r="D391" s="1121"/>
      <c r="E391" s="1121"/>
      <c r="F391" s="1121"/>
      <c r="G391" s="1121"/>
      <c r="H391" s="1121"/>
      <c r="I391" s="1121"/>
      <c r="J391" s="601"/>
      <c r="K391" s="935"/>
    </row>
    <row r="392" spans="1:15" ht="24" customHeight="1" x14ac:dyDescent="0.25">
      <c r="A392" s="1122" t="s">
        <v>149</v>
      </c>
      <c r="B392" s="1123"/>
      <c r="C392" s="1123"/>
      <c r="D392" s="1123"/>
      <c r="E392" s="1123"/>
      <c r="F392" s="1123"/>
      <c r="G392" s="1123"/>
      <c r="H392" s="1123"/>
      <c r="I392" s="1123"/>
      <c r="J392" s="1123"/>
      <c r="K392" s="1123"/>
    </row>
    <row r="393" spans="1:15" ht="30" customHeight="1" x14ac:dyDescent="0.2">
      <c r="A393" s="896">
        <v>1</v>
      </c>
      <c r="B393" s="924" t="s">
        <v>1359</v>
      </c>
      <c r="C393" s="908">
        <v>1</v>
      </c>
      <c r="D393" s="1114" t="s">
        <v>177</v>
      </c>
      <c r="E393" s="1114" t="s">
        <v>177</v>
      </c>
      <c r="F393" s="1114" t="s">
        <v>177</v>
      </c>
      <c r="G393" s="1114" t="s">
        <v>177</v>
      </c>
      <c r="H393" s="1114" t="s">
        <v>177</v>
      </c>
      <c r="I393" s="908">
        <v>0.06</v>
      </c>
      <c r="J393" s="907">
        <f>SUM(I393)</f>
        <v>0.06</v>
      </c>
      <c r="K393" s="907">
        <v>8</v>
      </c>
      <c r="L393" s="70" t="s">
        <v>1360</v>
      </c>
      <c r="M393" s="41"/>
      <c r="N393" s="41"/>
      <c r="O393" s="41"/>
    </row>
    <row r="394" spans="1:15" ht="19.5" customHeight="1" x14ac:dyDescent="0.2">
      <c r="A394" s="1124"/>
      <c r="B394" s="988" t="s">
        <v>77</v>
      </c>
      <c r="C394" s="1029">
        <f>SUM(C393)</f>
        <v>1</v>
      </c>
      <c r="D394" s="990" t="s">
        <v>177</v>
      </c>
      <c r="E394" s="990" t="s">
        <v>177</v>
      </c>
      <c r="F394" s="990" t="s">
        <v>177</v>
      </c>
      <c r="G394" s="990" t="s">
        <v>177</v>
      </c>
      <c r="H394" s="990" t="s">
        <v>177</v>
      </c>
      <c r="I394" s="583">
        <f>SUM(I393)</f>
        <v>0.06</v>
      </c>
      <c r="J394" s="884">
        <f>SUM(J393)</f>
        <v>0.06</v>
      </c>
      <c r="K394" s="884">
        <f>SUM(K393)</f>
        <v>8</v>
      </c>
    </row>
    <row r="395" spans="1:15" ht="7.5" customHeight="1" x14ac:dyDescent="0.25">
      <c r="A395" s="962"/>
      <c r="B395" s="1125"/>
      <c r="C395" s="1125"/>
      <c r="D395" s="1126"/>
      <c r="E395" s="1126"/>
      <c r="F395" s="1126"/>
      <c r="G395" s="1126"/>
      <c r="H395" s="1126"/>
      <c r="I395" s="1126"/>
      <c r="J395" s="637"/>
      <c r="K395" s="838"/>
    </row>
    <row r="396" spans="1:15" ht="24" customHeight="1" x14ac:dyDescent="0.3">
      <c r="A396" s="806"/>
      <c r="B396" s="1012" t="s">
        <v>1147</v>
      </c>
      <c r="C396" s="1012"/>
      <c r="D396" s="1011"/>
      <c r="E396" s="1011"/>
      <c r="F396" s="1011"/>
      <c r="G396" s="1011"/>
      <c r="H396" s="1011"/>
      <c r="I396" s="1011"/>
      <c r="J396" s="1011"/>
      <c r="K396" s="825"/>
    </row>
    <row r="397" spans="1:15" ht="5.25" customHeight="1" x14ac:dyDescent="0.25">
      <c r="A397" s="954"/>
      <c r="B397" s="1127"/>
      <c r="C397" s="1127"/>
      <c r="D397" s="1128"/>
      <c r="E397" s="1128"/>
      <c r="F397" s="1128"/>
      <c r="G397" s="1128"/>
      <c r="H397" s="1128"/>
      <c r="I397" s="1128"/>
      <c r="J397" s="615"/>
      <c r="K397" s="973"/>
    </row>
    <row r="398" spans="1:15" ht="22.5" customHeight="1" x14ac:dyDescent="0.2">
      <c r="A398" s="1005">
        <v>1</v>
      </c>
      <c r="B398" s="1129" t="s">
        <v>94</v>
      </c>
      <c r="C398" s="1130">
        <v>1</v>
      </c>
      <c r="D398" s="1131" t="s">
        <v>177</v>
      </c>
      <c r="E398" s="1131" t="s">
        <v>177</v>
      </c>
      <c r="F398" s="1005">
        <v>1</v>
      </c>
      <c r="G398" s="1131" t="s">
        <v>177</v>
      </c>
      <c r="H398" s="1132">
        <v>1.6</v>
      </c>
      <c r="I398" s="1131" t="s">
        <v>177</v>
      </c>
      <c r="J398" s="1133">
        <f>SUM(G398:I398)</f>
        <v>1.6</v>
      </c>
      <c r="K398" s="974">
        <v>1</v>
      </c>
      <c r="L398" s="249"/>
      <c r="M398" s="245" t="s">
        <v>203</v>
      </c>
      <c r="N398" s="41"/>
      <c r="O398" s="41"/>
    </row>
    <row r="399" spans="1:15" ht="19.5" customHeight="1" x14ac:dyDescent="0.2">
      <c r="A399" s="962"/>
      <c r="B399" s="1134" t="s">
        <v>77</v>
      </c>
      <c r="C399" s="1135">
        <f>SUM(C398)</f>
        <v>1</v>
      </c>
      <c r="D399" s="1136" t="s">
        <v>177</v>
      </c>
      <c r="E399" s="1137" t="s">
        <v>177</v>
      </c>
      <c r="F399" s="583">
        <f t="shared" ref="F399:K399" si="10">SUM(F398)</f>
        <v>1</v>
      </c>
      <c r="G399" s="1137" t="s">
        <v>177</v>
      </c>
      <c r="H399" s="1138">
        <f t="shared" si="10"/>
        <v>1.6</v>
      </c>
      <c r="I399" s="1137" t="s">
        <v>177</v>
      </c>
      <c r="J399" s="886">
        <f t="shared" si="10"/>
        <v>1.6</v>
      </c>
      <c r="K399" s="884">
        <f t="shared" si="10"/>
        <v>1</v>
      </c>
    </row>
    <row r="400" spans="1:15" ht="4.5" customHeight="1" x14ac:dyDescent="0.25">
      <c r="A400" s="837"/>
      <c r="B400" s="637"/>
      <c r="C400" s="637"/>
      <c r="D400" s="637"/>
      <c r="E400" s="637"/>
      <c r="F400" s="637"/>
      <c r="G400" s="637"/>
      <c r="H400" s="637"/>
      <c r="I400" s="637"/>
      <c r="J400" s="637"/>
      <c r="K400" s="838"/>
    </row>
    <row r="401" spans="1:15" ht="2.25" customHeight="1" x14ac:dyDescent="0.25">
      <c r="A401" s="961"/>
      <c r="B401" s="1120"/>
      <c r="C401" s="1120"/>
      <c r="D401" s="1121"/>
      <c r="E401" s="1121"/>
      <c r="F401" s="1121"/>
      <c r="G401" s="1121"/>
      <c r="H401" s="1121"/>
      <c r="I401" s="1121"/>
      <c r="J401" s="601"/>
      <c r="K401" s="825"/>
    </row>
    <row r="402" spans="1:15" ht="24" customHeight="1" x14ac:dyDescent="0.3">
      <c r="A402" s="806"/>
      <c r="B402" s="1012" t="s">
        <v>1148</v>
      </c>
      <c r="C402" s="1012"/>
      <c r="D402" s="1011"/>
      <c r="E402" s="1011"/>
      <c r="F402" s="1011"/>
      <c r="G402" s="1011"/>
      <c r="H402" s="1011"/>
      <c r="I402" s="1011"/>
      <c r="J402" s="1011"/>
      <c r="K402" s="825"/>
    </row>
    <row r="403" spans="1:15" ht="4.5" customHeight="1" x14ac:dyDescent="0.25">
      <c r="A403" s="954"/>
      <c r="B403" s="1127"/>
      <c r="C403" s="1127"/>
      <c r="D403" s="1128"/>
      <c r="E403" s="1128"/>
      <c r="F403" s="1128"/>
      <c r="G403" s="1128"/>
      <c r="H403" s="1128"/>
      <c r="I403" s="1128"/>
      <c r="J403" s="615"/>
      <c r="K403" s="973"/>
    </row>
    <row r="404" spans="1:15" ht="32.25" customHeight="1" x14ac:dyDescent="0.25">
      <c r="A404" s="880">
        <v>1</v>
      </c>
      <c r="B404" s="880" t="s">
        <v>841</v>
      </c>
      <c r="C404" s="957">
        <v>1</v>
      </c>
      <c r="D404" s="957" t="s">
        <v>177</v>
      </c>
      <c r="E404" s="957" t="s">
        <v>177</v>
      </c>
      <c r="F404" s="957">
        <v>1</v>
      </c>
      <c r="G404" s="957" t="s">
        <v>177</v>
      </c>
      <c r="H404" s="1139">
        <v>0.21371999999999999</v>
      </c>
      <c r="I404" s="957" t="s">
        <v>177</v>
      </c>
      <c r="J404" s="1140">
        <f>SUM(H404:I404)</f>
        <v>0.21371999999999999</v>
      </c>
      <c r="K404" s="974">
        <v>1</v>
      </c>
      <c r="L404" s="208"/>
      <c r="M404" s="208" t="s">
        <v>613</v>
      </c>
      <c r="N404" s="208"/>
      <c r="O404" s="96"/>
    </row>
    <row r="405" spans="1:15" ht="36.75" customHeight="1" x14ac:dyDescent="0.25">
      <c r="A405" s="791">
        <v>2</v>
      </c>
      <c r="B405" s="890" t="s">
        <v>959</v>
      </c>
      <c r="C405" s="957" t="s">
        <v>177</v>
      </c>
      <c r="D405" s="957" t="s">
        <v>177</v>
      </c>
      <c r="E405" s="957" t="s">
        <v>177</v>
      </c>
      <c r="F405" s="957">
        <v>1</v>
      </c>
      <c r="G405" s="957" t="s">
        <v>177</v>
      </c>
      <c r="H405" s="873">
        <v>0.15</v>
      </c>
      <c r="I405" s="957" t="s">
        <v>177</v>
      </c>
      <c r="J405" s="946">
        <v>0.15</v>
      </c>
      <c r="K405" s="790">
        <v>1</v>
      </c>
      <c r="L405" s="208"/>
      <c r="M405" s="208" t="s">
        <v>961</v>
      </c>
      <c r="N405" s="208" t="s">
        <v>960</v>
      </c>
      <c r="O405" s="96"/>
    </row>
    <row r="406" spans="1:15" ht="19.5" customHeight="1" x14ac:dyDescent="0.25">
      <c r="A406" s="916"/>
      <c r="B406" s="1141" t="s">
        <v>77</v>
      </c>
      <c r="C406" s="952">
        <v>1</v>
      </c>
      <c r="D406" s="941" t="s">
        <v>177</v>
      </c>
      <c r="E406" s="584" t="s">
        <v>177</v>
      </c>
      <c r="F406" s="760">
        <f>SUM(F404:F405)</f>
        <v>2</v>
      </c>
      <c r="G406" s="584" t="s">
        <v>177</v>
      </c>
      <c r="H406" s="1142">
        <f>SUM(H404:H405)</f>
        <v>0.36371999999999999</v>
      </c>
      <c r="I406" s="584" t="s">
        <v>177</v>
      </c>
      <c r="J406" s="1143">
        <f>SUM(J404:J405)</f>
        <v>0.36371999999999999</v>
      </c>
      <c r="K406" s="868">
        <f>SUM(K404:K405)</f>
        <v>2</v>
      </c>
      <c r="L406" s="37"/>
    </row>
    <row r="407" spans="1:15" ht="4.5" customHeight="1" x14ac:dyDescent="0.25">
      <c r="A407" s="961"/>
      <c r="B407" s="1120"/>
      <c r="C407" s="1120"/>
      <c r="D407" s="1121"/>
      <c r="E407" s="1121"/>
      <c r="F407" s="1121"/>
      <c r="G407" s="1121"/>
      <c r="H407" s="1121"/>
      <c r="I407" s="1121"/>
      <c r="J407" s="601"/>
      <c r="K407" s="825"/>
    </row>
    <row r="408" spans="1:15" ht="24" customHeight="1" x14ac:dyDescent="0.3">
      <c r="A408" s="806"/>
      <c r="B408" s="1119" t="s">
        <v>1149</v>
      </c>
      <c r="C408" s="1119"/>
      <c r="D408" s="1011"/>
      <c r="E408" s="1011"/>
      <c r="F408" s="1011"/>
      <c r="G408" s="1011"/>
      <c r="H408" s="1011"/>
      <c r="I408" s="1011"/>
      <c r="J408" s="1011"/>
      <c r="K408" s="825"/>
    </row>
    <row r="409" spans="1:15" ht="12" customHeight="1" x14ac:dyDescent="0.25">
      <c r="A409" s="954"/>
      <c r="B409" s="1127"/>
      <c r="C409" s="1127"/>
      <c r="D409" s="1128"/>
      <c r="E409" s="1128"/>
      <c r="F409" s="1128"/>
      <c r="G409" s="1128"/>
      <c r="H409" s="1128"/>
      <c r="I409" s="1128"/>
      <c r="J409" s="615"/>
      <c r="K409" s="973"/>
    </row>
    <row r="410" spans="1:15" ht="4.5" customHeight="1" x14ac:dyDescent="0.25">
      <c r="A410" s="806"/>
      <c r="B410" s="601"/>
      <c r="C410" s="601"/>
      <c r="D410" s="601"/>
      <c r="E410" s="601"/>
      <c r="F410" s="601"/>
      <c r="G410" s="601"/>
      <c r="H410" s="601"/>
      <c r="I410" s="601"/>
      <c r="J410" s="601"/>
      <c r="K410" s="825"/>
    </row>
    <row r="411" spans="1:15" ht="24" customHeight="1" x14ac:dyDescent="0.3">
      <c r="A411" s="1010" t="s">
        <v>1150</v>
      </c>
      <c r="B411" s="1011"/>
      <c r="C411" s="1011"/>
      <c r="D411" s="1011"/>
      <c r="E411" s="1011"/>
      <c r="F411" s="1011"/>
      <c r="G411" s="1011"/>
      <c r="H411" s="1011"/>
      <c r="I411" s="1011"/>
      <c r="J411" s="1011"/>
      <c r="K411" s="825"/>
    </row>
    <row r="412" spans="1:15" ht="6" customHeight="1" x14ac:dyDescent="0.25">
      <c r="A412" s="806"/>
      <c r="B412" s="601"/>
      <c r="C412" s="601"/>
      <c r="D412" s="601"/>
      <c r="E412" s="601"/>
      <c r="F412" s="601"/>
      <c r="G412" s="601"/>
      <c r="H412" s="601"/>
      <c r="I412" s="601"/>
      <c r="J412" s="601"/>
      <c r="K412" s="825"/>
    </row>
    <row r="413" spans="1:15" ht="31.5" customHeight="1" x14ac:dyDescent="0.2">
      <c r="A413" s="1000">
        <v>1</v>
      </c>
      <c r="B413" s="938" t="s">
        <v>633</v>
      </c>
      <c r="C413" s="790">
        <v>1</v>
      </c>
      <c r="D413" s="790">
        <v>2</v>
      </c>
      <c r="E413" s="790">
        <v>83</v>
      </c>
      <c r="F413" s="790">
        <v>1</v>
      </c>
      <c r="G413" s="790">
        <v>11.2</v>
      </c>
      <c r="H413" s="790">
        <v>0.7</v>
      </c>
      <c r="I413" s="790" t="s">
        <v>177</v>
      </c>
      <c r="J413" s="790">
        <f>SUM(G413:I413)</f>
        <v>11.899999999999999</v>
      </c>
      <c r="K413" s="791">
        <v>3</v>
      </c>
      <c r="L413" s="208" t="s">
        <v>816</v>
      </c>
      <c r="M413" s="208" t="s">
        <v>817</v>
      </c>
      <c r="N413" s="83"/>
      <c r="O413" s="82"/>
    </row>
    <row r="414" spans="1:15" ht="19.5" customHeight="1" x14ac:dyDescent="0.2">
      <c r="A414" s="916"/>
      <c r="B414" s="1141" t="s">
        <v>77</v>
      </c>
      <c r="C414" s="952">
        <v>1</v>
      </c>
      <c r="D414" s="584">
        <v>2</v>
      </c>
      <c r="E414" s="584">
        <v>83</v>
      </c>
      <c r="F414" s="584">
        <v>1</v>
      </c>
      <c r="G414" s="982">
        <v>11.2</v>
      </c>
      <c r="H414" s="982">
        <v>0.7</v>
      </c>
      <c r="I414" s="1144" t="s">
        <v>177</v>
      </c>
      <c r="J414" s="914">
        <v>11.9</v>
      </c>
      <c r="K414" s="887">
        <v>3</v>
      </c>
    </row>
    <row r="415" spans="1:15" ht="12" customHeight="1" x14ac:dyDescent="0.3">
      <c r="A415" s="961"/>
      <c r="B415" s="1019"/>
      <c r="C415" s="1019"/>
      <c r="D415" s="1020"/>
      <c r="E415" s="1020"/>
      <c r="F415" s="1020"/>
      <c r="G415" s="1021"/>
      <c r="H415" s="1021"/>
      <c r="I415" s="1021"/>
      <c r="J415" s="748"/>
      <c r="K415" s="825"/>
    </row>
    <row r="416" spans="1:15" s="59" customFormat="1" ht="24" customHeight="1" x14ac:dyDescent="0.2">
      <c r="A416" s="1145" t="s">
        <v>160</v>
      </c>
      <c r="B416" s="1146"/>
      <c r="C416" s="1146"/>
      <c r="D416" s="1146"/>
      <c r="E416" s="1146"/>
      <c r="F416" s="1146"/>
      <c r="G416" s="1146"/>
      <c r="H416" s="1146"/>
      <c r="I416" s="1146"/>
      <c r="J416" s="1146"/>
      <c r="K416" s="1066"/>
    </row>
    <row r="417" spans="1:15" ht="4.5" customHeight="1" x14ac:dyDescent="0.2">
      <c r="A417" s="1147"/>
      <c r="B417" s="1034"/>
      <c r="C417" s="1148"/>
      <c r="D417" s="1149"/>
      <c r="E417" s="1148"/>
      <c r="F417" s="1149"/>
      <c r="G417" s="1148"/>
      <c r="H417" s="1150"/>
      <c r="I417" s="1150"/>
      <c r="J417" s="1150"/>
      <c r="K417" s="1151"/>
      <c r="L417" s="291"/>
      <c r="M417" s="292"/>
      <c r="N417" s="292"/>
      <c r="O417" s="293"/>
    </row>
    <row r="418" spans="1:15" ht="24" customHeight="1" x14ac:dyDescent="0.3">
      <c r="A418" s="803" t="s">
        <v>1005</v>
      </c>
      <c r="B418" s="856"/>
      <c r="C418" s="856"/>
      <c r="D418" s="856"/>
      <c r="E418" s="856"/>
      <c r="F418" s="856"/>
      <c r="G418" s="856"/>
      <c r="H418" s="856"/>
      <c r="I418" s="856"/>
      <c r="J418" s="856"/>
      <c r="K418" s="1152"/>
      <c r="L418" s="291"/>
      <c r="M418" s="292"/>
      <c r="N418" s="292"/>
      <c r="O418" s="293"/>
    </row>
    <row r="419" spans="1:15" ht="5.0999999999999996" customHeight="1" x14ac:dyDescent="0.3">
      <c r="A419" s="1153"/>
      <c r="B419" s="1154"/>
      <c r="C419" s="1154"/>
      <c r="D419" s="1154"/>
      <c r="E419" s="1154"/>
      <c r="F419" s="1154"/>
      <c r="G419" s="1154"/>
      <c r="H419" s="1154"/>
      <c r="I419" s="1154"/>
      <c r="J419" s="1154"/>
      <c r="K419" s="1155"/>
      <c r="L419" s="291"/>
      <c r="M419" s="292"/>
      <c r="N419" s="292"/>
      <c r="O419" s="293"/>
    </row>
    <row r="420" spans="1:15" ht="28.5" customHeight="1" x14ac:dyDescent="0.2">
      <c r="A420" s="814">
        <v>1</v>
      </c>
      <c r="B420" s="1156" t="s">
        <v>1006</v>
      </c>
      <c r="C420" s="812" t="s">
        <v>177</v>
      </c>
      <c r="D420" s="811">
        <v>1</v>
      </c>
      <c r="E420" s="812" t="s">
        <v>177</v>
      </c>
      <c r="F420" s="811">
        <v>1</v>
      </c>
      <c r="G420" s="812" t="s">
        <v>177</v>
      </c>
      <c r="H420" s="813">
        <v>100</v>
      </c>
      <c r="I420" s="813" t="s">
        <v>177</v>
      </c>
      <c r="J420" s="813">
        <f>SUM(G420:I420)</f>
        <v>100</v>
      </c>
      <c r="K420" s="811">
        <v>1</v>
      </c>
      <c r="L420" s="143" t="s">
        <v>1007</v>
      </c>
      <c r="M420" s="81"/>
      <c r="N420" s="81"/>
      <c r="O420" s="64"/>
    </row>
    <row r="421" spans="1:15" ht="19.5" customHeight="1" x14ac:dyDescent="0.2">
      <c r="A421" s="1157"/>
      <c r="B421" s="1028" t="s">
        <v>77</v>
      </c>
      <c r="C421" s="1158" t="s">
        <v>177</v>
      </c>
      <c r="D421" s="822">
        <v>1</v>
      </c>
      <c r="E421" s="823" t="s">
        <v>177</v>
      </c>
      <c r="F421" s="822">
        <v>1</v>
      </c>
      <c r="G421" s="823" t="s">
        <v>177</v>
      </c>
      <c r="H421" s="824">
        <f>SUM(H420)</f>
        <v>100</v>
      </c>
      <c r="I421" s="824" t="s">
        <v>177</v>
      </c>
      <c r="J421" s="824">
        <f>SUM(J420)</f>
        <v>100</v>
      </c>
      <c r="K421" s="822">
        <v>1</v>
      </c>
      <c r="L421" s="291"/>
      <c r="M421" s="292"/>
      <c r="N421" s="292"/>
      <c r="O421" s="293"/>
    </row>
    <row r="422" spans="1:15" ht="6.75" customHeight="1" x14ac:dyDescent="0.2">
      <c r="A422" s="1147"/>
      <c r="B422" s="1034"/>
      <c r="C422" s="1148"/>
      <c r="D422" s="1149"/>
      <c r="E422" s="1148"/>
      <c r="F422" s="1149"/>
      <c r="G422" s="1148"/>
      <c r="H422" s="1150"/>
      <c r="I422" s="1150"/>
      <c r="J422" s="1150"/>
      <c r="K422" s="1151"/>
      <c r="L422" s="291"/>
      <c r="M422" s="292"/>
      <c r="N422" s="292"/>
      <c r="O422" s="293"/>
    </row>
    <row r="423" spans="1:15" ht="24" customHeight="1" x14ac:dyDescent="0.2">
      <c r="A423" s="1147"/>
      <c r="B423" s="1159" t="s">
        <v>1151</v>
      </c>
      <c r="C423" s="1160"/>
      <c r="D423" s="1160"/>
      <c r="E423" s="1160"/>
      <c r="F423" s="1160"/>
      <c r="G423" s="1160"/>
      <c r="H423" s="1160"/>
      <c r="I423" s="1160"/>
      <c r="J423" s="1160"/>
      <c r="K423" s="1151"/>
      <c r="L423" s="291"/>
      <c r="M423" s="292"/>
      <c r="N423" s="292"/>
      <c r="O423" s="293"/>
    </row>
    <row r="424" spans="1:15" ht="20.100000000000001" customHeight="1" x14ac:dyDescent="0.2">
      <c r="A424" s="814">
        <v>1</v>
      </c>
      <c r="B424" s="1156" t="s">
        <v>632</v>
      </c>
      <c r="C424" s="812" t="s">
        <v>177</v>
      </c>
      <c r="D424" s="812" t="s">
        <v>177</v>
      </c>
      <c r="E424" s="812" t="s">
        <v>177</v>
      </c>
      <c r="F424" s="811">
        <v>1</v>
      </c>
      <c r="G424" s="812" t="s">
        <v>177</v>
      </c>
      <c r="H424" s="813">
        <v>40</v>
      </c>
      <c r="I424" s="813" t="s">
        <v>177</v>
      </c>
      <c r="J424" s="813">
        <f>SUM(G424:I424)</f>
        <v>40</v>
      </c>
      <c r="K424" s="811">
        <v>1</v>
      </c>
      <c r="L424" s="143" t="s">
        <v>1084</v>
      </c>
      <c r="M424" s="81"/>
      <c r="N424" s="81"/>
      <c r="O424" s="64"/>
    </row>
    <row r="425" spans="1:15" ht="20.100000000000001" customHeight="1" x14ac:dyDescent="0.2">
      <c r="A425" s="1157"/>
      <c r="B425" s="1028" t="s">
        <v>77</v>
      </c>
      <c r="C425" s="1158" t="s">
        <v>177</v>
      </c>
      <c r="D425" s="823" t="s">
        <v>177</v>
      </c>
      <c r="E425" s="823" t="s">
        <v>177</v>
      </c>
      <c r="F425" s="822">
        <v>1</v>
      </c>
      <c r="G425" s="823" t="s">
        <v>177</v>
      </c>
      <c r="H425" s="824">
        <f>SUM(H424)</f>
        <v>40</v>
      </c>
      <c r="I425" s="824" t="s">
        <v>177</v>
      </c>
      <c r="J425" s="824">
        <f>SUM(J424)</f>
        <v>40</v>
      </c>
      <c r="K425" s="822">
        <v>1</v>
      </c>
      <c r="L425" s="291"/>
      <c r="M425" s="292"/>
      <c r="N425" s="292"/>
      <c r="O425" s="293"/>
    </row>
    <row r="426" spans="1:15" ht="5.25" customHeight="1" x14ac:dyDescent="0.2">
      <c r="A426" s="1147"/>
      <c r="B426" s="1034"/>
      <c r="C426" s="1148"/>
      <c r="D426" s="1149"/>
      <c r="E426" s="1148"/>
      <c r="F426" s="1149"/>
      <c r="G426" s="1148"/>
      <c r="H426" s="1150"/>
      <c r="I426" s="1150"/>
      <c r="J426" s="1150"/>
      <c r="K426" s="1151"/>
      <c r="L426" s="291"/>
      <c r="M426" s="292"/>
      <c r="N426" s="292"/>
      <c r="O426" s="293"/>
    </row>
    <row r="427" spans="1:15" ht="24" customHeight="1" x14ac:dyDescent="0.3">
      <c r="A427" s="803" t="s">
        <v>178</v>
      </c>
      <c r="B427" s="856"/>
      <c r="C427" s="856"/>
      <c r="D427" s="856"/>
      <c r="E427" s="856"/>
      <c r="F427" s="856"/>
      <c r="G427" s="856"/>
      <c r="H427" s="856"/>
      <c r="I427" s="856"/>
      <c r="J427" s="856"/>
      <c r="K427" s="1152"/>
    </row>
    <row r="428" spans="1:15" ht="6" customHeight="1" x14ac:dyDescent="0.3">
      <c r="A428" s="806"/>
      <c r="B428" s="630"/>
      <c r="C428" s="630"/>
      <c r="D428" s="601"/>
      <c r="E428" s="601"/>
      <c r="F428" s="601"/>
      <c r="G428" s="601"/>
      <c r="H428" s="601"/>
      <c r="I428" s="601"/>
      <c r="J428" s="601"/>
      <c r="K428" s="825"/>
    </row>
    <row r="429" spans="1:15" ht="43.5" customHeight="1" x14ac:dyDescent="0.2">
      <c r="A429" s="791">
        <v>1</v>
      </c>
      <c r="B429" s="791" t="s">
        <v>342</v>
      </c>
      <c r="C429" s="791">
        <v>1</v>
      </c>
      <c r="D429" s="791">
        <v>1</v>
      </c>
      <c r="E429" s="791">
        <v>32</v>
      </c>
      <c r="F429" s="791" t="s">
        <v>177</v>
      </c>
      <c r="G429" s="796">
        <v>2</v>
      </c>
      <c r="H429" s="796" t="s">
        <v>177</v>
      </c>
      <c r="I429" s="796" t="s">
        <v>177</v>
      </c>
      <c r="J429" s="796">
        <f>SUM(G429:I429)</f>
        <v>2</v>
      </c>
      <c r="K429" s="791">
        <v>2</v>
      </c>
      <c r="L429" s="208" t="s">
        <v>793</v>
      </c>
      <c r="M429" s="208" t="s">
        <v>794</v>
      </c>
      <c r="N429" s="112"/>
      <c r="O429" s="112"/>
    </row>
    <row r="430" spans="1:15" ht="19.5" customHeight="1" x14ac:dyDescent="0.2">
      <c r="A430" s="896">
        <v>2</v>
      </c>
      <c r="B430" s="896" t="s">
        <v>796</v>
      </c>
      <c r="C430" s="791" t="s">
        <v>177</v>
      </c>
      <c r="D430" s="791">
        <v>1</v>
      </c>
      <c r="E430" s="791" t="s">
        <v>177</v>
      </c>
      <c r="F430" s="791">
        <v>1</v>
      </c>
      <c r="G430" s="796" t="s">
        <v>177</v>
      </c>
      <c r="H430" s="796">
        <v>7.44</v>
      </c>
      <c r="I430" s="796" t="s">
        <v>177</v>
      </c>
      <c r="J430" s="796">
        <v>7.44</v>
      </c>
      <c r="K430" s="791">
        <v>1</v>
      </c>
      <c r="L430" s="208" t="s">
        <v>795</v>
      </c>
      <c r="M430" s="79"/>
      <c r="N430" s="112"/>
      <c r="O430" s="112"/>
    </row>
    <row r="431" spans="1:15" ht="19.5" customHeight="1" x14ac:dyDescent="0.2">
      <c r="A431" s="1161"/>
      <c r="B431" s="538" t="s">
        <v>77</v>
      </c>
      <c r="C431" s="952">
        <f>SUM(C429:C430)</f>
        <v>1</v>
      </c>
      <c r="D431" s="584">
        <f>SUM(D429:D430)</f>
        <v>2</v>
      </c>
      <c r="E431" s="584">
        <f>SUM(E429:E430)</f>
        <v>32</v>
      </c>
      <c r="F431" s="584">
        <f>SUM(F430)</f>
        <v>1</v>
      </c>
      <c r="G431" s="853">
        <f>SUM(G429:G430)</f>
        <v>2</v>
      </c>
      <c r="H431" s="853">
        <f>SUM(H430)</f>
        <v>7.44</v>
      </c>
      <c r="I431" s="853" t="s">
        <v>177</v>
      </c>
      <c r="J431" s="853">
        <f>SUM(J429:J430)</f>
        <v>9.4400000000000013</v>
      </c>
      <c r="K431" s="584">
        <f>SUM(K429:K430)</f>
        <v>3</v>
      </c>
      <c r="L431" s="205"/>
    </row>
    <row r="432" spans="1:15" ht="4.5" customHeight="1" x14ac:dyDescent="0.3">
      <c r="A432" s="961"/>
      <c r="B432" s="1019"/>
      <c r="C432" s="1019"/>
      <c r="D432" s="1020"/>
      <c r="E432" s="1020"/>
      <c r="F432" s="1020"/>
      <c r="G432" s="1021"/>
      <c r="H432" s="1021"/>
      <c r="I432" s="1021"/>
      <c r="J432" s="748"/>
      <c r="K432" s="825"/>
    </row>
    <row r="433" spans="1:18" ht="24" customHeight="1" x14ac:dyDescent="0.2">
      <c r="A433" s="1162" t="s">
        <v>170</v>
      </c>
      <c r="B433" s="1163"/>
      <c r="C433" s="1163"/>
      <c r="D433" s="1163"/>
      <c r="E433" s="1163"/>
      <c r="F433" s="1163"/>
      <c r="G433" s="1163"/>
      <c r="H433" s="1163"/>
      <c r="I433" s="1163"/>
      <c r="J433" s="1163"/>
      <c r="K433" s="1164"/>
    </row>
    <row r="434" spans="1:18" ht="45.75" customHeight="1" x14ac:dyDescent="0.2">
      <c r="A434" s="791">
        <v>1</v>
      </c>
      <c r="B434" s="791" t="s">
        <v>1116</v>
      </c>
      <c r="C434" s="795">
        <v>1</v>
      </c>
      <c r="D434" s="791">
        <v>3</v>
      </c>
      <c r="E434" s="791">
        <v>577</v>
      </c>
      <c r="F434" s="791" t="s">
        <v>177</v>
      </c>
      <c r="G434" s="863">
        <v>68.254999999999995</v>
      </c>
      <c r="H434" s="863" t="s">
        <v>177</v>
      </c>
      <c r="I434" s="863">
        <v>11.019399999999999</v>
      </c>
      <c r="J434" s="863">
        <v>79.2744</v>
      </c>
      <c r="K434" s="791">
        <v>66</v>
      </c>
      <c r="L434" s="250" t="s">
        <v>644</v>
      </c>
      <c r="M434" s="208" t="s">
        <v>646</v>
      </c>
      <c r="N434" s="208"/>
      <c r="O434" s="208"/>
    </row>
    <row r="435" spans="1:18" ht="155.25" customHeight="1" x14ac:dyDescent="0.2">
      <c r="A435" s="791">
        <v>2</v>
      </c>
      <c r="B435" s="791" t="s">
        <v>634</v>
      </c>
      <c r="C435" s="795">
        <v>1</v>
      </c>
      <c r="D435" s="795">
        <v>14</v>
      </c>
      <c r="E435" s="791">
        <v>323</v>
      </c>
      <c r="F435" s="795">
        <v>6</v>
      </c>
      <c r="G435" s="863">
        <v>48.805999999999997</v>
      </c>
      <c r="H435" s="863">
        <v>11.2186</v>
      </c>
      <c r="I435" s="863">
        <v>24.1873</v>
      </c>
      <c r="J435" s="864">
        <f>SUM(G435:I435)</f>
        <v>84.2119</v>
      </c>
      <c r="K435" s="790">
        <v>63</v>
      </c>
      <c r="L435" s="208" t="s">
        <v>1291</v>
      </c>
      <c r="M435" s="208" t="s">
        <v>645</v>
      </c>
      <c r="N435" s="208"/>
      <c r="O435" s="208"/>
    </row>
    <row r="436" spans="1:18" ht="45" customHeight="1" x14ac:dyDescent="0.2">
      <c r="A436" s="791">
        <v>3</v>
      </c>
      <c r="B436" s="791" t="s">
        <v>1028</v>
      </c>
      <c r="C436" s="795" t="s">
        <v>177</v>
      </c>
      <c r="D436" s="795" t="s">
        <v>177</v>
      </c>
      <c r="E436" s="791">
        <v>52</v>
      </c>
      <c r="F436" s="795" t="s">
        <v>177</v>
      </c>
      <c r="G436" s="874">
        <v>32</v>
      </c>
      <c r="H436" s="863" t="s">
        <v>177</v>
      </c>
      <c r="I436" s="863" t="s">
        <v>177</v>
      </c>
      <c r="J436" s="863">
        <f>SUM(G436:I436)</f>
        <v>32</v>
      </c>
      <c r="K436" s="791">
        <v>1</v>
      </c>
      <c r="L436" s="208"/>
      <c r="M436" s="208" t="s">
        <v>198</v>
      </c>
      <c r="N436" s="208"/>
      <c r="O436" s="208"/>
    </row>
    <row r="437" spans="1:18" ht="46.5" customHeight="1" x14ac:dyDescent="0.2">
      <c r="A437" s="791">
        <v>4</v>
      </c>
      <c r="B437" s="791" t="s">
        <v>642</v>
      </c>
      <c r="C437" s="795" t="s">
        <v>177</v>
      </c>
      <c r="D437" s="795" t="s">
        <v>177</v>
      </c>
      <c r="E437" s="795" t="s">
        <v>177</v>
      </c>
      <c r="F437" s="791">
        <v>5</v>
      </c>
      <c r="G437" s="795" t="s">
        <v>177</v>
      </c>
      <c r="H437" s="985">
        <v>43.2</v>
      </c>
      <c r="I437" s="863" t="s">
        <v>177</v>
      </c>
      <c r="J437" s="1165">
        <f>SUM(G437:I437)</f>
        <v>43.2</v>
      </c>
      <c r="K437" s="790">
        <v>5</v>
      </c>
      <c r="L437" s="208" t="s">
        <v>647</v>
      </c>
      <c r="M437" s="208" t="s">
        <v>648</v>
      </c>
      <c r="N437" s="208"/>
      <c r="O437" s="208"/>
    </row>
    <row r="438" spans="1:18" ht="60.75" customHeight="1" x14ac:dyDescent="0.2">
      <c r="A438" s="896">
        <v>5</v>
      </c>
      <c r="B438" s="896" t="s">
        <v>643</v>
      </c>
      <c r="C438" s="795">
        <v>1</v>
      </c>
      <c r="D438" s="795">
        <v>1</v>
      </c>
      <c r="E438" s="795">
        <v>43</v>
      </c>
      <c r="F438" s="795">
        <v>2</v>
      </c>
      <c r="G438" s="874">
        <v>16.78</v>
      </c>
      <c r="H438" s="874">
        <v>11.015000000000001</v>
      </c>
      <c r="I438" s="863" t="s">
        <v>177</v>
      </c>
      <c r="J438" s="873">
        <v>27.795000000000002</v>
      </c>
      <c r="K438" s="790">
        <v>4</v>
      </c>
      <c r="L438" s="208" t="s">
        <v>797</v>
      </c>
      <c r="M438" s="208" t="s">
        <v>649</v>
      </c>
      <c r="N438" s="208"/>
      <c r="O438" s="208"/>
    </row>
    <row r="439" spans="1:18" ht="19.5" customHeight="1" x14ac:dyDescent="0.2">
      <c r="A439" s="987"/>
      <c r="B439" s="1166" t="s">
        <v>77</v>
      </c>
      <c r="C439" s="989">
        <v>3</v>
      </c>
      <c r="D439" s="1006">
        <f>SUM(D434:D438)</f>
        <v>18</v>
      </c>
      <c r="E439" s="1006">
        <f>SUM(E434:E438)</f>
        <v>995</v>
      </c>
      <c r="F439" s="1167">
        <f>SUM(F435:F438)</f>
        <v>13</v>
      </c>
      <c r="G439" s="1168">
        <f>SUM(G434:G438)</f>
        <v>165.84099999999998</v>
      </c>
      <c r="H439" s="1168">
        <f>SUM(H435:H438)</f>
        <v>65.433600000000013</v>
      </c>
      <c r="I439" s="1169">
        <f>SUM(I434:I438)</f>
        <v>35.206699999999998</v>
      </c>
      <c r="J439" s="1169">
        <f>SUM(J434:J438)</f>
        <v>266.48130000000003</v>
      </c>
      <c r="K439" s="884">
        <f>SUM(K434:K438)</f>
        <v>139</v>
      </c>
    </row>
    <row r="440" spans="1:18" ht="5.0999999999999996" customHeight="1" x14ac:dyDescent="0.2">
      <c r="A440" s="987"/>
      <c r="B440" s="1170"/>
      <c r="C440" s="1171"/>
      <c r="D440" s="1035"/>
      <c r="E440" s="1035"/>
      <c r="F440" s="1171"/>
      <c r="G440" s="1172"/>
      <c r="H440" s="1172"/>
      <c r="I440" s="1173"/>
      <c r="J440" s="1173"/>
      <c r="K440" s="883"/>
    </row>
    <row r="441" spans="1:18" ht="21.75" customHeight="1" x14ac:dyDescent="0.3">
      <c r="A441" s="806"/>
      <c r="B441" s="856" t="s">
        <v>146</v>
      </c>
      <c r="C441" s="856"/>
      <c r="D441" s="826"/>
      <c r="E441" s="826"/>
      <c r="F441" s="826"/>
      <c r="G441" s="826"/>
      <c r="H441" s="826"/>
      <c r="I441" s="826"/>
      <c r="J441" s="826"/>
      <c r="K441" s="825"/>
    </row>
    <row r="442" spans="1:18" ht="5.0999999999999996" customHeight="1" x14ac:dyDescent="0.25">
      <c r="A442" s="1070"/>
      <c r="B442" s="1071"/>
      <c r="C442" s="1071"/>
      <c r="D442" s="1072"/>
      <c r="E442" s="1072"/>
      <c r="F442" s="1072"/>
      <c r="G442" s="1072"/>
      <c r="H442" s="1072"/>
      <c r="I442" s="1072"/>
      <c r="J442" s="615"/>
      <c r="K442" s="973"/>
    </row>
    <row r="443" spans="1:18" ht="31.5" customHeight="1" x14ac:dyDescent="0.2">
      <c r="A443" s="1174">
        <v>1</v>
      </c>
      <c r="B443" s="1175" t="s">
        <v>1322</v>
      </c>
      <c r="C443" s="1176" t="s">
        <v>177</v>
      </c>
      <c r="D443" s="974">
        <v>1</v>
      </c>
      <c r="E443" s="1177">
        <v>1</v>
      </c>
      <c r="F443" s="1176" t="s">
        <v>177</v>
      </c>
      <c r="G443" s="1176">
        <v>0.06</v>
      </c>
      <c r="H443" s="1176" t="s">
        <v>177</v>
      </c>
      <c r="I443" s="1176" t="s">
        <v>177</v>
      </c>
      <c r="J443" s="1176">
        <f>SUM(G443:I443)</f>
        <v>0.06</v>
      </c>
      <c r="K443" s="974">
        <v>1</v>
      </c>
      <c r="L443" s="70" t="s">
        <v>1323</v>
      </c>
      <c r="M443" s="294"/>
      <c r="N443" s="294"/>
      <c r="O443" s="294"/>
    </row>
    <row r="444" spans="1:18" ht="21.75" customHeight="1" x14ac:dyDescent="0.2">
      <c r="A444" s="987"/>
      <c r="B444" s="1166" t="s">
        <v>77</v>
      </c>
      <c r="C444" s="1178" t="s">
        <v>177</v>
      </c>
      <c r="D444" s="1179">
        <f>SUM(D440:D443)</f>
        <v>1</v>
      </c>
      <c r="E444" s="1180">
        <f>SUM(E440:E443)</f>
        <v>1</v>
      </c>
      <c r="F444" s="1180" t="s">
        <v>177</v>
      </c>
      <c r="G444" s="1181">
        <f>SUM(G440:G443)</f>
        <v>0.06</v>
      </c>
      <c r="H444" s="1181" t="s">
        <v>177</v>
      </c>
      <c r="I444" s="1180" t="s">
        <v>177</v>
      </c>
      <c r="J444" s="1181">
        <f>SUM(J440:J443)</f>
        <v>0.06</v>
      </c>
      <c r="K444" s="1179">
        <f>SUM(K440:K443)</f>
        <v>1</v>
      </c>
    </row>
    <row r="445" spans="1:18" s="601" customFormat="1" ht="24" customHeight="1" x14ac:dyDescent="0.3">
      <c r="A445" s="1182" t="s">
        <v>1152</v>
      </c>
      <c r="B445" s="1183"/>
      <c r="C445" s="1183"/>
      <c r="D445" s="1183"/>
      <c r="E445" s="1183"/>
      <c r="F445" s="1183"/>
      <c r="G445" s="1183"/>
      <c r="H445" s="1183"/>
      <c r="I445" s="1183"/>
      <c r="J445" s="1183"/>
      <c r="K445" s="1184"/>
      <c r="L445" s="1196"/>
      <c r="M445" s="1196"/>
      <c r="N445" s="1196"/>
      <c r="O445" s="1196"/>
      <c r="P445" s="1196"/>
      <c r="Q445" s="1196"/>
      <c r="R445" s="1196"/>
    </row>
    <row r="446" spans="1:18" ht="4.5" customHeight="1" x14ac:dyDescent="0.25">
      <c r="A446" s="827"/>
      <c r="B446" s="615"/>
      <c r="C446" s="615"/>
      <c r="D446" s="615"/>
      <c r="E446" s="615"/>
      <c r="F446" s="615"/>
      <c r="G446" s="615"/>
      <c r="H446" s="615"/>
      <c r="I446" s="615"/>
      <c r="J446" s="615"/>
      <c r="K446" s="973"/>
      <c r="L446" s="601"/>
      <c r="M446" s="601"/>
      <c r="N446" s="601"/>
      <c r="O446" s="601"/>
      <c r="P446" s="601"/>
      <c r="Q446" s="601"/>
      <c r="R446" s="601"/>
    </row>
    <row r="447" spans="1:18" ht="45" customHeight="1" x14ac:dyDescent="0.2">
      <c r="A447" s="880">
        <v>1</v>
      </c>
      <c r="B447" s="956" t="s">
        <v>107</v>
      </c>
      <c r="C447" s="957" t="s">
        <v>177</v>
      </c>
      <c r="D447" s="880">
        <v>2</v>
      </c>
      <c r="E447" s="957" t="s">
        <v>177</v>
      </c>
      <c r="F447" s="957" t="s">
        <v>177</v>
      </c>
      <c r="G447" s="1074" t="s">
        <v>177</v>
      </c>
      <c r="H447" s="1074" t="s">
        <v>177</v>
      </c>
      <c r="I447" s="1074">
        <v>2052.5500000000002</v>
      </c>
      <c r="J447" s="1074">
        <f>I447</f>
        <v>2052.5500000000002</v>
      </c>
      <c r="K447" s="880">
        <v>2</v>
      </c>
      <c r="L447" s="955" t="s">
        <v>1037</v>
      </c>
      <c r="M447" s="1197"/>
      <c r="N447" s="1197"/>
      <c r="O447" s="908"/>
      <c r="P447" s="601"/>
      <c r="Q447" s="601"/>
      <c r="R447" s="601"/>
    </row>
    <row r="448" spans="1:18" ht="30" customHeight="1" x14ac:dyDescent="0.2">
      <c r="A448" s="791">
        <v>2</v>
      </c>
      <c r="B448" s="890" t="s">
        <v>584</v>
      </c>
      <c r="C448" s="795" t="s">
        <v>177</v>
      </c>
      <c r="D448" s="791">
        <v>1</v>
      </c>
      <c r="E448" s="795" t="s">
        <v>177</v>
      </c>
      <c r="F448" s="795" t="s">
        <v>177</v>
      </c>
      <c r="G448" s="874" t="s">
        <v>177</v>
      </c>
      <c r="H448" s="874" t="s">
        <v>177</v>
      </c>
      <c r="I448" s="874">
        <v>74.900000000000006</v>
      </c>
      <c r="J448" s="874">
        <f>I448</f>
        <v>74.900000000000006</v>
      </c>
      <c r="K448" s="791">
        <v>1</v>
      </c>
      <c r="L448" s="34" t="s">
        <v>586</v>
      </c>
      <c r="M448" s="34"/>
      <c r="N448" s="34"/>
      <c r="O448" s="79"/>
    </row>
    <row r="449" spans="1:15" ht="67.5" customHeight="1" x14ac:dyDescent="0.2">
      <c r="A449" s="791">
        <v>3</v>
      </c>
      <c r="B449" s="890" t="s">
        <v>585</v>
      </c>
      <c r="C449" s="795" t="s">
        <v>177</v>
      </c>
      <c r="D449" s="791">
        <v>8</v>
      </c>
      <c r="E449" s="795">
        <v>1697</v>
      </c>
      <c r="F449" s="791" t="s">
        <v>177</v>
      </c>
      <c r="G449" s="874">
        <v>1003.282</v>
      </c>
      <c r="H449" s="874" t="s">
        <v>177</v>
      </c>
      <c r="I449" s="874">
        <v>746.8</v>
      </c>
      <c r="J449" s="874">
        <f>G449+I449</f>
        <v>1750.0819999999999</v>
      </c>
      <c r="K449" s="791">
        <v>8</v>
      </c>
      <c r="L449" s="34" t="s">
        <v>1315</v>
      </c>
      <c r="M449" s="34" t="s">
        <v>587</v>
      </c>
      <c r="N449" s="169"/>
      <c r="O449" s="79"/>
    </row>
    <row r="450" spans="1:15" ht="32.25" customHeight="1" x14ac:dyDescent="0.2">
      <c r="A450" s="791">
        <v>4</v>
      </c>
      <c r="B450" s="890" t="s">
        <v>87</v>
      </c>
      <c r="C450" s="795" t="s">
        <v>177</v>
      </c>
      <c r="D450" s="791">
        <v>1</v>
      </c>
      <c r="E450" s="795" t="s">
        <v>177</v>
      </c>
      <c r="F450" s="795" t="s">
        <v>177</v>
      </c>
      <c r="G450" s="874" t="s">
        <v>177</v>
      </c>
      <c r="H450" s="874" t="s">
        <v>177</v>
      </c>
      <c r="I450" s="874">
        <v>1800</v>
      </c>
      <c r="J450" s="874">
        <f>I450</f>
        <v>1800</v>
      </c>
      <c r="K450" s="791">
        <v>1</v>
      </c>
      <c r="L450" s="34" t="s">
        <v>1038</v>
      </c>
      <c r="M450" s="34"/>
      <c r="N450" s="34"/>
      <c r="O450" s="79"/>
    </row>
    <row r="451" spans="1:15" ht="19.5" customHeight="1" x14ac:dyDescent="0.2">
      <c r="A451" s="1185" t="s">
        <v>110</v>
      </c>
      <c r="B451" s="1185"/>
      <c r="C451" s="852" t="s">
        <v>177</v>
      </c>
      <c r="D451" s="584">
        <f>SUM(D447:D450)</f>
        <v>12</v>
      </c>
      <c r="E451" s="852">
        <f>SUM(E447:E450)</f>
        <v>1697</v>
      </c>
      <c r="F451" s="852" t="s">
        <v>177</v>
      </c>
      <c r="G451" s="982">
        <f>SUM(G447:G450)</f>
        <v>1003.282</v>
      </c>
      <c r="H451" s="982" t="s">
        <v>177</v>
      </c>
      <c r="I451" s="982">
        <f>I447+I448+I449+I450</f>
        <v>4674.25</v>
      </c>
      <c r="J451" s="982">
        <f>SUM(J447:J450)</f>
        <v>5677.5320000000002</v>
      </c>
      <c r="K451" s="584">
        <f>SUM(K447:K450)</f>
        <v>12</v>
      </c>
    </row>
    <row r="452" spans="1:15" ht="2.25" customHeight="1" x14ac:dyDescent="0.25">
      <c r="A452" s="961"/>
      <c r="B452" s="1019"/>
      <c r="C452" s="1120"/>
      <c r="D452" s="1121"/>
      <c r="E452" s="1121"/>
      <c r="F452" s="1121"/>
      <c r="G452" s="1186"/>
      <c r="H452" s="1186"/>
      <c r="I452" s="1186"/>
      <c r="J452" s="1187"/>
      <c r="K452" s="825"/>
    </row>
    <row r="453" spans="1:15" ht="24" customHeight="1" x14ac:dyDescent="0.3">
      <c r="A453" s="803" t="s">
        <v>149</v>
      </c>
      <c r="B453" s="1011"/>
      <c r="C453" s="1011"/>
      <c r="D453" s="1011"/>
      <c r="E453" s="1011"/>
      <c r="F453" s="1011"/>
      <c r="G453" s="1011"/>
      <c r="H453" s="1011"/>
      <c r="I453" s="1011"/>
      <c r="J453" s="1011"/>
      <c r="K453" s="825"/>
    </row>
    <row r="454" spans="1:15" ht="5.25" customHeight="1" x14ac:dyDescent="0.25">
      <c r="A454" s="827"/>
      <c r="B454" s="601"/>
      <c r="C454" s="601"/>
      <c r="D454" s="601"/>
      <c r="E454" s="601"/>
      <c r="F454" s="601"/>
      <c r="G454" s="601"/>
      <c r="H454" s="601"/>
      <c r="I454" s="601"/>
      <c r="J454" s="601"/>
      <c r="K454" s="825"/>
    </row>
    <row r="455" spans="1:15" ht="60" customHeight="1" x14ac:dyDescent="0.2">
      <c r="A455" s="861">
        <v>1</v>
      </c>
      <c r="B455" s="1188" t="s">
        <v>93</v>
      </c>
      <c r="C455" s="907" t="s">
        <v>177</v>
      </c>
      <c r="D455" s="907">
        <v>4</v>
      </c>
      <c r="E455" s="907">
        <v>168</v>
      </c>
      <c r="F455" s="907" t="s">
        <v>177</v>
      </c>
      <c r="G455" s="1189">
        <v>25</v>
      </c>
      <c r="H455" s="1189" t="s">
        <v>177</v>
      </c>
      <c r="I455" s="1189" t="s">
        <v>177</v>
      </c>
      <c r="J455" s="1189">
        <f>SUM(G455:I455)</f>
        <v>25</v>
      </c>
      <c r="K455" s="1190">
        <v>4</v>
      </c>
      <c r="L455" s="87" t="s">
        <v>1342</v>
      </c>
      <c r="M455" s="87" t="s">
        <v>397</v>
      </c>
      <c r="N455" s="87"/>
      <c r="O455" s="83"/>
    </row>
    <row r="456" spans="1:15" ht="200.25" customHeight="1" x14ac:dyDescent="0.2">
      <c r="A456" s="1191">
        <v>2</v>
      </c>
      <c r="B456" s="1192" t="s">
        <v>1049</v>
      </c>
      <c r="C456" s="907">
        <v>1</v>
      </c>
      <c r="D456" s="1193">
        <v>7</v>
      </c>
      <c r="E456" s="1193">
        <v>281</v>
      </c>
      <c r="F456" s="907">
        <v>2</v>
      </c>
      <c r="G456" s="1194">
        <v>53</v>
      </c>
      <c r="H456" s="1189">
        <v>10</v>
      </c>
      <c r="I456" s="1189" t="s">
        <v>177</v>
      </c>
      <c r="J456" s="1194">
        <f>SUM(G456:I456)</f>
        <v>63</v>
      </c>
      <c r="K456" s="1195">
        <v>14</v>
      </c>
      <c r="L456" s="87" t="s">
        <v>1344</v>
      </c>
      <c r="M456" s="170" t="s">
        <v>398</v>
      </c>
      <c r="N456" s="170"/>
      <c r="O456" s="118"/>
    </row>
    <row r="457" spans="1:15" ht="96" customHeight="1" x14ac:dyDescent="0.2">
      <c r="A457" s="861">
        <v>3</v>
      </c>
      <c r="B457" s="1001" t="s">
        <v>1094</v>
      </c>
      <c r="C457" s="907" t="s">
        <v>177</v>
      </c>
      <c r="D457" s="907">
        <v>4</v>
      </c>
      <c r="E457" s="907">
        <v>75</v>
      </c>
      <c r="F457" s="907">
        <v>1</v>
      </c>
      <c r="G457" s="1198">
        <v>15</v>
      </c>
      <c r="H457" s="1189">
        <v>5</v>
      </c>
      <c r="I457" s="1189" t="s">
        <v>177</v>
      </c>
      <c r="J457" s="1198">
        <f>SUM(G457:I457)</f>
        <v>20</v>
      </c>
      <c r="K457" s="1199">
        <v>4</v>
      </c>
      <c r="L457" s="87" t="s">
        <v>1343</v>
      </c>
      <c r="M457" s="170"/>
      <c r="N457" s="170"/>
      <c r="O457" s="118"/>
    </row>
    <row r="458" spans="1:15" ht="72" customHeight="1" x14ac:dyDescent="0.2">
      <c r="A458" s="861">
        <v>4</v>
      </c>
      <c r="B458" s="1001" t="s">
        <v>1095</v>
      </c>
      <c r="C458" s="910" t="s">
        <v>177</v>
      </c>
      <c r="D458" s="910">
        <v>3</v>
      </c>
      <c r="E458" s="910">
        <v>34</v>
      </c>
      <c r="F458" s="910" t="s">
        <v>177</v>
      </c>
      <c r="G458" s="1198">
        <v>11.5</v>
      </c>
      <c r="H458" s="1198" t="s">
        <v>177</v>
      </c>
      <c r="I458" s="1198" t="s">
        <v>177</v>
      </c>
      <c r="J458" s="1198">
        <v>11.5</v>
      </c>
      <c r="K458" s="1199">
        <v>3</v>
      </c>
      <c r="L458" s="83" t="s">
        <v>927</v>
      </c>
      <c r="M458" s="170"/>
      <c r="N458" s="170"/>
      <c r="O458" s="118"/>
    </row>
    <row r="459" spans="1:15" ht="73.5" customHeight="1" x14ac:dyDescent="0.2">
      <c r="A459" s="861">
        <v>5</v>
      </c>
      <c r="B459" s="829" t="s">
        <v>1096</v>
      </c>
      <c r="C459" s="907">
        <v>1</v>
      </c>
      <c r="D459" s="907">
        <v>1</v>
      </c>
      <c r="E459" s="907">
        <v>84</v>
      </c>
      <c r="F459" s="907" t="s">
        <v>177</v>
      </c>
      <c r="G459" s="1189">
        <v>11</v>
      </c>
      <c r="H459" s="1189" t="s">
        <v>177</v>
      </c>
      <c r="I459" s="1189" t="s">
        <v>177</v>
      </c>
      <c r="J459" s="1189">
        <f>SUM(G459:I459)</f>
        <v>11</v>
      </c>
      <c r="K459" s="907">
        <v>3</v>
      </c>
      <c r="L459" s="87" t="s">
        <v>1346</v>
      </c>
      <c r="M459" s="170"/>
      <c r="N459" s="170"/>
      <c r="O459" s="118"/>
    </row>
    <row r="460" spans="1:15" ht="73.5" customHeight="1" x14ac:dyDescent="0.2">
      <c r="A460" s="861">
        <v>6</v>
      </c>
      <c r="B460" s="1200" t="s">
        <v>1097</v>
      </c>
      <c r="C460" s="907" t="s">
        <v>177</v>
      </c>
      <c r="D460" s="907">
        <v>1</v>
      </c>
      <c r="E460" s="907" t="s">
        <v>177</v>
      </c>
      <c r="F460" s="907">
        <v>2</v>
      </c>
      <c r="G460" s="1189">
        <v>5</v>
      </c>
      <c r="H460" s="1189">
        <v>67</v>
      </c>
      <c r="I460" s="1189" t="s">
        <v>177</v>
      </c>
      <c r="J460" s="1189">
        <f>SUM(G460:I460)</f>
        <v>72</v>
      </c>
      <c r="K460" s="907">
        <v>3</v>
      </c>
      <c r="L460" s="87" t="s">
        <v>1050</v>
      </c>
      <c r="M460" s="170"/>
      <c r="N460" s="170"/>
      <c r="O460" s="118"/>
    </row>
    <row r="461" spans="1:15" ht="33" customHeight="1" x14ac:dyDescent="0.2">
      <c r="A461" s="1201">
        <v>7</v>
      </c>
      <c r="B461" s="924" t="s">
        <v>811</v>
      </c>
      <c r="C461" s="790" t="s">
        <v>177</v>
      </c>
      <c r="D461" s="932">
        <v>1</v>
      </c>
      <c r="E461" s="932">
        <v>20</v>
      </c>
      <c r="F461" s="790" t="s">
        <v>177</v>
      </c>
      <c r="G461" s="1202">
        <v>10</v>
      </c>
      <c r="H461" s="794" t="s">
        <v>177</v>
      </c>
      <c r="I461" s="794" t="s">
        <v>177</v>
      </c>
      <c r="J461" s="1202">
        <v>10</v>
      </c>
      <c r="K461" s="1116">
        <v>1</v>
      </c>
      <c r="L461" s="170" t="s">
        <v>399</v>
      </c>
      <c r="M461" s="87"/>
      <c r="N461" s="87"/>
      <c r="O461" s="83"/>
    </row>
    <row r="462" spans="1:15" ht="19.5" customHeight="1" x14ac:dyDescent="0.2">
      <c r="A462" s="1014"/>
      <c r="B462" s="981" t="s">
        <v>77</v>
      </c>
      <c r="C462" s="1002">
        <f>SUM(C456:C461)</f>
        <v>2</v>
      </c>
      <c r="D462" s="584">
        <f>SUM(D455:D461)</f>
        <v>21</v>
      </c>
      <c r="E462" s="584">
        <f>SUM(E455:E461)</f>
        <v>662</v>
      </c>
      <c r="F462" s="584">
        <f>SUM(F456:F461)</f>
        <v>5</v>
      </c>
      <c r="G462" s="853">
        <f>SUM(G455:G461)</f>
        <v>130.5</v>
      </c>
      <c r="H462" s="853">
        <f>SUM(H456:H461)</f>
        <v>82</v>
      </c>
      <c r="I462" s="887" t="s">
        <v>177</v>
      </c>
      <c r="J462" s="914">
        <f>SUM(J455:J461)</f>
        <v>212.5</v>
      </c>
      <c r="K462" s="887">
        <f>SUM(K455:K461)</f>
        <v>32</v>
      </c>
    </row>
    <row r="463" spans="1:15" ht="4.5" customHeight="1" x14ac:dyDescent="0.3">
      <c r="A463" s="176"/>
      <c r="B463" s="51"/>
      <c r="C463" s="51"/>
      <c r="D463" s="52"/>
      <c r="E463" s="52"/>
      <c r="F463" s="52"/>
      <c r="G463" s="53"/>
      <c r="H463" s="53"/>
      <c r="I463" s="53"/>
      <c r="J463" s="26"/>
      <c r="K463" s="210"/>
    </row>
    <row r="464" spans="1:15" ht="24" customHeight="1" x14ac:dyDescent="0.3">
      <c r="A464" s="806"/>
      <c r="B464" s="1012" t="s">
        <v>1153</v>
      </c>
      <c r="C464" s="1012"/>
      <c r="D464" s="1011"/>
      <c r="E464" s="1011"/>
      <c r="F464" s="1011"/>
      <c r="G464" s="1011"/>
      <c r="H464" s="1011"/>
      <c r="I464" s="1011"/>
      <c r="J464" s="1011"/>
      <c r="K464" s="825"/>
      <c r="L464" s="601"/>
    </row>
    <row r="465" spans="1:15" ht="4.5" customHeight="1" x14ac:dyDescent="0.25">
      <c r="A465" s="806"/>
      <c r="B465" s="601"/>
      <c r="C465" s="601"/>
      <c r="D465" s="601"/>
      <c r="E465" s="601"/>
      <c r="F465" s="601"/>
      <c r="G465" s="601"/>
      <c r="H465" s="601"/>
      <c r="I465" s="601"/>
      <c r="J465" s="601"/>
      <c r="K465" s="825"/>
      <c r="L465" s="601"/>
    </row>
    <row r="466" spans="1:15" ht="30.75" customHeight="1" x14ac:dyDescent="0.25">
      <c r="A466" s="791">
        <v>1</v>
      </c>
      <c r="B466" s="791" t="s">
        <v>842</v>
      </c>
      <c r="C466" s="795" t="s">
        <v>177</v>
      </c>
      <c r="D466" s="791">
        <v>2</v>
      </c>
      <c r="E466" s="791" t="s">
        <v>177</v>
      </c>
      <c r="F466" s="791" t="s">
        <v>177</v>
      </c>
      <c r="G466" s="791" t="s">
        <v>177</v>
      </c>
      <c r="H466" s="791" t="s">
        <v>177</v>
      </c>
      <c r="I466" s="874">
        <v>25</v>
      </c>
      <c r="J466" s="873">
        <v>25</v>
      </c>
      <c r="K466" s="790">
        <v>2</v>
      </c>
      <c r="L466" s="955" t="s">
        <v>614</v>
      </c>
      <c r="M466" s="145"/>
      <c r="N466" s="208"/>
      <c r="O466" s="171"/>
    </row>
    <row r="467" spans="1:15" ht="34.5" customHeight="1" x14ac:dyDescent="0.25">
      <c r="A467" s="791">
        <v>2</v>
      </c>
      <c r="B467" s="791" t="s">
        <v>774</v>
      </c>
      <c r="C467" s="957">
        <v>2</v>
      </c>
      <c r="D467" s="957">
        <v>1</v>
      </c>
      <c r="E467" s="795">
        <v>429</v>
      </c>
      <c r="F467" s="790">
        <v>7</v>
      </c>
      <c r="G467" s="796">
        <v>60</v>
      </c>
      <c r="H467" s="794">
        <v>89.01</v>
      </c>
      <c r="I467" s="997" t="s">
        <v>177</v>
      </c>
      <c r="J467" s="946">
        <v>149.01</v>
      </c>
      <c r="K467" s="790">
        <v>7</v>
      </c>
      <c r="L467" s="955" t="s">
        <v>962</v>
      </c>
      <c r="M467" s="145"/>
      <c r="N467" s="208" t="s">
        <v>963</v>
      </c>
      <c r="O467" s="171"/>
    </row>
    <row r="468" spans="1:15" ht="30.75" customHeight="1" x14ac:dyDescent="0.25">
      <c r="A468" s="896">
        <v>3</v>
      </c>
      <c r="B468" s="950" t="s">
        <v>959</v>
      </c>
      <c r="C468" s="957" t="s">
        <v>177</v>
      </c>
      <c r="D468" s="957" t="s">
        <v>177</v>
      </c>
      <c r="E468" s="795">
        <v>36</v>
      </c>
      <c r="F468" s="957" t="s">
        <v>177</v>
      </c>
      <c r="G468" s="796">
        <v>0.35</v>
      </c>
      <c r="H468" s="957" t="s">
        <v>177</v>
      </c>
      <c r="I468" s="957" t="s">
        <v>177</v>
      </c>
      <c r="J468" s="946">
        <v>0.35</v>
      </c>
      <c r="K468" s="790">
        <v>1</v>
      </c>
      <c r="L468" s="955"/>
      <c r="M468" s="208" t="s">
        <v>965</v>
      </c>
      <c r="N468" s="208" t="s">
        <v>964</v>
      </c>
      <c r="O468" s="96"/>
    </row>
    <row r="469" spans="1:15" ht="19.5" customHeight="1" x14ac:dyDescent="0.2">
      <c r="A469" s="987"/>
      <c r="B469" s="988" t="s">
        <v>77</v>
      </c>
      <c r="C469" s="1203">
        <v>2</v>
      </c>
      <c r="D469" s="990">
        <f>SUM(D466:D468)</f>
        <v>3</v>
      </c>
      <c r="E469" s="990">
        <v>465</v>
      </c>
      <c r="F469" s="884">
        <v>7</v>
      </c>
      <c r="G469" s="1204">
        <v>60.35</v>
      </c>
      <c r="H469" s="885">
        <v>89.01</v>
      </c>
      <c r="I469" s="991">
        <f>SUM(I466:I468)</f>
        <v>25</v>
      </c>
      <c r="J469" s="886">
        <f>SUM(J466:J468)</f>
        <v>174.35999999999999</v>
      </c>
      <c r="K469" s="884">
        <f>SUM(K466:K468)</f>
        <v>10</v>
      </c>
      <c r="L469" s="1205"/>
    </row>
    <row r="470" spans="1:15" ht="5.25" customHeight="1" x14ac:dyDescent="0.3">
      <c r="A470" s="962"/>
      <c r="B470" s="1079"/>
      <c r="C470" s="1079"/>
      <c r="D470" s="1080"/>
      <c r="E470" s="1080"/>
      <c r="F470" s="1080"/>
      <c r="G470" s="1206"/>
      <c r="H470" s="1206"/>
      <c r="I470" s="1206"/>
      <c r="J470" s="1207"/>
      <c r="K470" s="838"/>
      <c r="L470" s="601"/>
    </row>
    <row r="471" spans="1:15" ht="24" customHeight="1" x14ac:dyDescent="0.2">
      <c r="A471" s="1208" t="s">
        <v>490</v>
      </c>
      <c r="B471" s="1209"/>
      <c r="C471" s="1209"/>
      <c r="D471" s="1209"/>
      <c r="E471" s="1209"/>
      <c r="F471" s="1209"/>
      <c r="G471" s="1209"/>
      <c r="H471" s="1209"/>
      <c r="I471" s="1209"/>
      <c r="J471" s="1209"/>
      <c r="K471" s="1210"/>
      <c r="L471" s="1211"/>
    </row>
    <row r="472" spans="1:15" ht="31.5" customHeight="1" x14ac:dyDescent="0.25">
      <c r="A472" s="974">
        <v>1</v>
      </c>
      <c r="B472" s="1175" t="s">
        <v>102</v>
      </c>
      <c r="C472" s="957" t="s">
        <v>177</v>
      </c>
      <c r="D472" s="974">
        <v>1</v>
      </c>
      <c r="E472" s="974" t="s">
        <v>177</v>
      </c>
      <c r="F472" s="974" t="s">
        <v>177</v>
      </c>
      <c r="G472" s="1176" t="s">
        <v>177</v>
      </c>
      <c r="H472" s="974" t="s">
        <v>177</v>
      </c>
      <c r="I472" s="1176">
        <v>463</v>
      </c>
      <c r="J472" s="968">
        <v>463</v>
      </c>
      <c r="K472" s="974">
        <v>1</v>
      </c>
      <c r="L472" s="955" t="s">
        <v>491</v>
      </c>
      <c r="M472" s="79"/>
      <c r="N472" s="145"/>
      <c r="O472" s="96"/>
    </row>
    <row r="473" spans="1:15" ht="19.5" customHeight="1" x14ac:dyDescent="0.25">
      <c r="A473" s="1014"/>
      <c r="B473" s="981" t="s">
        <v>77</v>
      </c>
      <c r="C473" s="852" t="s">
        <v>177</v>
      </c>
      <c r="D473" s="852">
        <f>SUM(D470:D472)</f>
        <v>1</v>
      </c>
      <c r="E473" s="852" t="s">
        <v>177</v>
      </c>
      <c r="F473" s="887" t="s">
        <v>177</v>
      </c>
      <c r="G473" s="852" t="s">
        <v>177</v>
      </c>
      <c r="H473" s="887" t="s">
        <v>177</v>
      </c>
      <c r="I473" s="915">
        <f>SUM(I470:I472)</f>
        <v>463</v>
      </c>
      <c r="J473" s="915">
        <f>SUM(J470:J472)</f>
        <v>463</v>
      </c>
      <c r="K473" s="887">
        <f>SUM(K470:K472)</f>
        <v>1</v>
      </c>
      <c r="L473" s="1212"/>
      <c r="M473" s="69"/>
      <c r="N473" s="69"/>
      <c r="O473" s="69"/>
    </row>
    <row r="474" spans="1:15" ht="5.0999999999999996" customHeight="1" x14ac:dyDescent="0.25">
      <c r="A474" s="1213"/>
      <c r="B474" s="1214"/>
      <c r="C474" s="1215"/>
      <c r="D474" s="1215"/>
      <c r="E474" s="1215"/>
      <c r="F474" s="1216"/>
      <c r="G474" s="1215"/>
      <c r="H474" s="1216"/>
      <c r="I474" s="1217"/>
      <c r="J474" s="1217"/>
      <c r="K474" s="1218"/>
      <c r="L474" s="1219"/>
      <c r="M474" s="67"/>
      <c r="N474" s="67"/>
      <c r="O474" s="67"/>
    </row>
    <row r="475" spans="1:15" ht="24" customHeight="1" x14ac:dyDescent="0.25">
      <c r="A475" s="1145" t="s">
        <v>126</v>
      </c>
      <c r="B475" s="1146"/>
      <c r="C475" s="1146"/>
      <c r="D475" s="1146"/>
      <c r="E475" s="1146"/>
      <c r="F475" s="1146"/>
      <c r="G475" s="1146"/>
      <c r="H475" s="1146"/>
      <c r="I475" s="1146"/>
      <c r="J475" s="1146"/>
      <c r="K475" s="825"/>
      <c r="L475" s="601"/>
    </row>
    <row r="476" spans="1:15" ht="9.75" customHeight="1" x14ac:dyDescent="0.3">
      <c r="A476" s="954"/>
      <c r="B476" s="1071"/>
      <c r="C476" s="1071"/>
      <c r="D476" s="1072"/>
      <c r="E476" s="1072"/>
      <c r="F476" s="1072"/>
      <c r="G476" s="1220"/>
      <c r="H476" s="1220"/>
      <c r="I476" s="1220"/>
      <c r="J476" s="1221"/>
      <c r="K476" s="973"/>
      <c r="L476" s="601"/>
    </row>
    <row r="477" spans="1:15" ht="5.25" customHeight="1" x14ac:dyDescent="0.3">
      <c r="A477" s="962"/>
      <c r="B477" s="1079"/>
      <c r="C477" s="1079"/>
      <c r="D477" s="1080"/>
      <c r="E477" s="1080"/>
      <c r="F477" s="1080"/>
      <c r="G477" s="1206"/>
      <c r="H477" s="1206"/>
      <c r="I477" s="1206"/>
      <c r="J477" s="1207"/>
      <c r="K477" s="825"/>
      <c r="L477" s="601"/>
    </row>
    <row r="478" spans="1:15" ht="3.75" customHeight="1" x14ac:dyDescent="0.3">
      <c r="A478" s="961"/>
      <c r="B478" s="1019"/>
      <c r="C478" s="1019"/>
      <c r="D478" s="1020"/>
      <c r="E478" s="1020"/>
      <c r="F478" s="1020"/>
      <c r="G478" s="1021"/>
      <c r="H478" s="1021"/>
      <c r="I478" s="1021"/>
      <c r="J478" s="748"/>
      <c r="K478" s="825"/>
      <c r="L478" s="601"/>
    </row>
    <row r="479" spans="1:15" ht="24" customHeight="1" x14ac:dyDescent="0.3">
      <c r="A479" s="1010" t="s">
        <v>1154</v>
      </c>
      <c r="B479" s="1011"/>
      <c r="C479" s="1011"/>
      <c r="D479" s="1011"/>
      <c r="E479" s="1011"/>
      <c r="F479" s="1011"/>
      <c r="G479" s="1011"/>
      <c r="H479" s="1011"/>
      <c r="I479" s="1011"/>
      <c r="J479" s="1011"/>
      <c r="K479" s="825"/>
      <c r="L479" s="601"/>
    </row>
    <row r="480" spans="1:15" ht="3.75" customHeight="1" x14ac:dyDescent="0.3">
      <c r="A480" s="806"/>
      <c r="B480" s="630"/>
      <c r="C480" s="630"/>
      <c r="D480" s="601"/>
      <c r="E480" s="601"/>
      <c r="F480" s="601"/>
      <c r="G480" s="601"/>
      <c r="H480" s="601"/>
      <c r="I480" s="601"/>
      <c r="J480" s="601"/>
      <c r="K480" s="825"/>
      <c r="L480" s="601"/>
    </row>
    <row r="481" spans="1:15" ht="21" customHeight="1" x14ac:dyDescent="0.2">
      <c r="A481" s="932">
        <v>1</v>
      </c>
      <c r="B481" s="950" t="s">
        <v>775</v>
      </c>
      <c r="C481" s="812" t="s">
        <v>177</v>
      </c>
      <c r="D481" s="812" t="s">
        <v>177</v>
      </c>
      <c r="E481" s="812" t="s">
        <v>177</v>
      </c>
      <c r="F481" s="790">
        <v>1</v>
      </c>
      <c r="G481" s="812" t="s">
        <v>177</v>
      </c>
      <c r="H481" s="873">
        <v>0.15</v>
      </c>
      <c r="I481" s="812" t="s">
        <v>177</v>
      </c>
      <c r="J481" s="873">
        <f>SUM(G481:I481)</f>
        <v>0.15</v>
      </c>
      <c r="K481" s="790">
        <v>1</v>
      </c>
      <c r="L481" s="955"/>
      <c r="M481" s="41" t="s">
        <v>966</v>
      </c>
      <c r="N481" s="41" t="s">
        <v>960</v>
      </c>
      <c r="O481" s="41"/>
    </row>
    <row r="482" spans="1:15" ht="19.5" customHeight="1" x14ac:dyDescent="0.2">
      <c r="A482" s="939"/>
      <c r="B482" s="1141" t="s">
        <v>77</v>
      </c>
      <c r="C482" s="1222" t="s">
        <v>177</v>
      </c>
      <c r="D482" s="1223" t="s">
        <v>177</v>
      </c>
      <c r="E482" s="1223" t="s">
        <v>177</v>
      </c>
      <c r="F482" s="584">
        <f>SUM(F481)</f>
        <v>1</v>
      </c>
      <c r="G482" s="1223" t="s">
        <v>177</v>
      </c>
      <c r="H482" s="982">
        <f>SUM(H481)</f>
        <v>0.15</v>
      </c>
      <c r="I482" s="1223" t="s">
        <v>177</v>
      </c>
      <c r="J482" s="914">
        <f>SUM(J481)</f>
        <v>0.15</v>
      </c>
      <c r="K482" s="887">
        <f>SUM(K481)</f>
        <v>1</v>
      </c>
      <c r="L482" s="601"/>
    </row>
    <row r="483" spans="1:15" ht="10.5" customHeight="1" x14ac:dyDescent="0.2">
      <c r="A483" s="1145" t="s">
        <v>880</v>
      </c>
      <c r="B483" s="1224"/>
      <c r="C483" s="1225"/>
      <c r="D483" s="1225"/>
      <c r="E483" s="1225"/>
      <c r="F483" s="1225"/>
      <c r="G483" s="1225"/>
      <c r="H483" s="1225"/>
      <c r="I483" s="1225"/>
      <c r="J483" s="1225"/>
      <c r="K483" s="1226"/>
      <c r="L483" s="601"/>
    </row>
    <row r="484" spans="1:15" ht="24" customHeight="1" x14ac:dyDescent="0.2">
      <c r="A484" s="1145"/>
      <c r="B484" s="1224"/>
      <c r="C484" s="1224"/>
      <c r="D484" s="1224"/>
      <c r="E484" s="1224"/>
      <c r="F484" s="1224"/>
      <c r="G484" s="1224"/>
      <c r="H484" s="1224"/>
      <c r="I484" s="1224"/>
      <c r="J484" s="1224"/>
      <c r="K484" s="1227"/>
      <c r="L484" s="601"/>
    </row>
    <row r="485" spans="1:15" ht="11.25" customHeight="1" x14ac:dyDescent="0.2">
      <c r="A485" s="1228"/>
      <c r="B485" s="1229"/>
      <c r="C485" s="1229"/>
      <c r="D485" s="1229"/>
      <c r="E485" s="1229"/>
      <c r="F485" s="1229"/>
      <c r="G485" s="1229"/>
      <c r="H485" s="1229"/>
      <c r="I485" s="1229"/>
      <c r="J485" s="1229"/>
      <c r="K485" s="1230"/>
      <c r="L485" s="601"/>
    </row>
    <row r="486" spans="1:15" ht="24" customHeight="1" x14ac:dyDescent="0.2">
      <c r="A486" s="1162" t="s">
        <v>170</v>
      </c>
      <c r="B486" s="1163"/>
      <c r="C486" s="1163"/>
      <c r="D486" s="1163"/>
      <c r="E486" s="1163"/>
      <c r="F486" s="1163"/>
      <c r="G486" s="1163"/>
      <c r="H486" s="1163"/>
      <c r="I486" s="1163"/>
      <c r="J486" s="1163"/>
      <c r="K486" s="1164"/>
      <c r="L486" s="1231"/>
      <c r="M486" s="41"/>
      <c r="N486" s="41"/>
      <c r="O486" s="41"/>
    </row>
    <row r="487" spans="1:15" ht="123.75" customHeight="1" x14ac:dyDescent="0.2">
      <c r="A487" s="896">
        <v>1</v>
      </c>
      <c r="B487" s="896" t="s">
        <v>1029</v>
      </c>
      <c r="C487" s="795">
        <v>1</v>
      </c>
      <c r="D487" s="812" t="s">
        <v>177</v>
      </c>
      <c r="E487" s="812" t="s">
        <v>177</v>
      </c>
      <c r="F487" s="792">
        <v>2</v>
      </c>
      <c r="G487" s="812" t="s">
        <v>177</v>
      </c>
      <c r="H487" s="812">
        <v>309.39999999999998</v>
      </c>
      <c r="I487" s="863">
        <v>115.081</v>
      </c>
      <c r="J487" s="864">
        <f>SUM(H487:I487)</f>
        <v>424.48099999999999</v>
      </c>
      <c r="K487" s="790">
        <v>16</v>
      </c>
      <c r="L487" s="955" t="s">
        <v>1292</v>
      </c>
      <c r="M487" s="208"/>
      <c r="N487" s="208"/>
      <c r="O487" s="208"/>
    </row>
    <row r="488" spans="1:15" ht="19.5" customHeight="1" x14ac:dyDescent="0.2">
      <c r="A488" s="939"/>
      <c r="B488" s="1141" t="s">
        <v>77</v>
      </c>
      <c r="C488" s="1232">
        <f>SUM(C487)</f>
        <v>1</v>
      </c>
      <c r="D488" s="1223" t="s">
        <v>177</v>
      </c>
      <c r="E488" s="1223" t="s">
        <v>177</v>
      </c>
      <c r="F488" s="1233">
        <f>SUM(F487)</f>
        <v>2</v>
      </c>
      <c r="G488" s="1223" t="s">
        <v>177</v>
      </c>
      <c r="H488" s="1223">
        <f>SUM(H487)</f>
        <v>309.39999999999998</v>
      </c>
      <c r="I488" s="1223">
        <f>SUM(I487)</f>
        <v>115.081</v>
      </c>
      <c r="J488" s="914">
        <f>SUM(J487)</f>
        <v>424.48099999999999</v>
      </c>
      <c r="K488" s="887">
        <f>SUM(K487)</f>
        <v>16</v>
      </c>
      <c r="L488" s="41"/>
      <c r="M488" s="41"/>
      <c r="N488" s="41"/>
      <c r="O488" s="41"/>
    </row>
    <row r="489" spans="1:15" ht="24" customHeight="1" x14ac:dyDescent="0.2">
      <c r="A489" s="1162" t="s">
        <v>173</v>
      </c>
      <c r="B489" s="1234"/>
      <c r="C489" s="1234"/>
      <c r="D489" s="1234"/>
      <c r="E489" s="1234"/>
      <c r="F489" s="1234"/>
      <c r="G489" s="1234"/>
      <c r="H489" s="1234"/>
      <c r="I489" s="1234"/>
      <c r="J489" s="1234"/>
      <c r="K489" s="1235"/>
    </row>
    <row r="490" spans="1:15" ht="30.75" customHeight="1" x14ac:dyDescent="0.2">
      <c r="A490" s="896">
        <v>1</v>
      </c>
      <c r="B490" s="950" t="s">
        <v>1039</v>
      </c>
      <c r="C490" s="792">
        <v>1</v>
      </c>
      <c r="D490" s="792" t="s">
        <v>177</v>
      </c>
      <c r="E490" s="792" t="s">
        <v>177</v>
      </c>
      <c r="F490" s="792" t="s">
        <v>177</v>
      </c>
      <c r="G490" s="812" t="s">
        <v>177</v>
      </c>
      <c r="H490" s="792" t="s">
        <v>177</v>
      </c>
      <c r="I490" s="812">
        <v>2513.6</v>
      </c>
      <c r="J490" s="864">
        <f>SUM(I490)</f>
        <v>2513.6</v>
      </c>
      <c r="K490" s="790">
        <v>1</v>
      </c>
      <c r="L490" s="70" t="s">
        <v>1040</v>
      </c>
      <c r="M490" s="41"/>
      <c r="N490" s="46"/>
      <c r="O490" s="40"/>
    </row>
    <row r="491" spans="1:15" ht="19.5" customHeight="1" x14ac:dyDescent="0.2">
      <c r="A491" s="987"/>
      <c r="B491" s="1134" t="s">
        <v>77</v>
      </c>
      <c r="C491" s="1236">
        <f>SUM(C490)</f>
        <v>1</v>
      </c>
      <c r="D491" s="1237" t="s">
        <v>177</v>
      </c>
      <c r="E491" s="1135" t="s">
        <v>177</v>
      </c>
      <c r="F491" s="1237" t="s">
        <v>177</v>
      </c>
      <c r="G491" s="1137" t="s">
        <v>177</v>
      </c>
      <c r="H491" s="1237" t="s">
        <v>177</v>
      </c>
      <c r="I491" s="1137">
        <f>SUM(I490)</f>
        <v>2513.6</v>
      </c>
      <c r="J491" s="885">
        <f>SUM(J490)</f>
        <v>2513.6</v>
      </c>
      <c r="K491" s="884">
        <f>SUM(K490)</f>
        <v>1</v>
      </c>
    </row>
    <row r="492" spans="1:15" ht="21.75" customHeight="1" x14ac:dyDescent="0.25">
      <c r="A492" s="1238" t="s">
        <v>149</v>
      </c>
      <c r="B492" s="1239"/>
      <c r="C492" s="1239"/>
      <c r="D492" s="1239"/>
      <c r="E492" s="1239"/>
      <c r="F492" s="1239"/>
      <c r="G492" s="1239"/>
      <c r="H492" s="1239"/>
      <c r="I492" s="1239"/>
      <c r="J492" s="1239"/>
      <c r="K492" s="1240"/>
    </row>
    <row r="493" spans="1:15" ht="29.25" customHeight="1" x14ac:dyDescent="0.2">
      <c r="A493" s="1005">
        <v>1</v>
      </c>
      <c r="B493" s="1241" t="s">
        <v>1361</v>
      </c>
      <c r="C493" s="1007">
        <v>1</v>
      </c>
      <c r="D493" s="1242" t="s">
        <v>177</v>
      </c>
      <c r="E493" s="1242">
        <v>5</v>
      </c>
      <c r="F493" s="1242" t="s">
        <v>177</v>
      </c>
      <c r="G493" s="1242">
        <v>1</v>
      </c>
      <c r="H493" s="1242" t="s">
        <v>177</v>
      </c>
      <c r="I493" s="1242" t="s">
        <v>177</v>
      </c>
      <c r="J493" s="1243">
        <f>SUM(G493:I493)</f>
        <v>1</v>
      </c>
      <c r="K493" s="1193">
        <v>1</v>
      </c>
      <c r="L493" s="208" t="s">
        <v>1362</v>
      </c>
      <c r="M493" s="41"/>
      <c r="N493" s="41"/>
      <c r="O493" s="41"/>
    </row>
    <row r="494" spans="1:15" ht="19.5" customHeight="1" x14ac:dyDescent="0.2">
      <c r="A494" s="1014"/>
      <c r="B494" s="981" t="s">
        <v>77</v>
      </c>
      <c r="C494" s="952">
        <f>SUM(C493)</f>
        <v>1</v>
      </c>
      <c r="D494" s="852" t="s">
        <v>177</v>
      </c>
      <c r="E494" s="852">
        <f>SUM(E493)</f>
        <v>5</v>
      </c>
      <c r="F494" s="852" t="s">
        <v>177</v>
      </c>
      <c r="G494" s="852">
        <f>SUM(G493)</f>
        <v>1</v>
      </c>
      <c r="H494" s="852" t="s">
        <v>177</v>
      </c>
      <c r="I494" s="1244" t="s">
        <v>177</v>
      </c>
      <c r="J494" s="887">
        <f>SUM(J493)</f>
        <v>1</v>
      </c>
      <c r="K494" s="887">
        <f>SUM(K493)</f>
        <v>1</v>
      </c>
    </row>
    <row r="495" spans="1:15" ht="5.0999999999999996" customHeight="1" x14ac:dyDescent="0.25">
      <c r="A495" s="1061"/>
      <c r="B495" s="1062"/>
      <c r="C495" s="1245"/>
      <c r="D495" s="1246"/>
      <c r="E495" s="1245"/>
      <c r="F495" s="1246"/>
      <c r="G495" s="1247"/>
      <c r="H495" s="1246"/>
      <c r="I495" s="1247"/>
      <c r="J495" s="1248"/>
      <c r="K495" s="1249"/>
    </row>
    <row r="496" spans="1:15" ht="30.75" customHeight="1" x14ac:dyDescent="0.2">
      <c r="A496" s="1250" t="s">
        <v>120</v>
      </c>
      <c r="B496" s="1251"/>
      <c r="C496" s="1251"/>
      <c r="D496" s="1251"/>
      <c r="E496" s="1251"/>
      <c r="F496" s="1251"/>
      <c r="G496" s="1251"/>
      <c r="H496" s="1251"/>
      <c r="I496" s="1251"/>
      <c r="J496" s="1251"/>
      <c r="K496" s="1252"/>
    </row>
    <row r="497" spans="1:15" ht="21.75" customHeight="1" x14ac:dyDescent="0.2">
      <c r="A497" s="983"/>
      <c r="B497" s="1179" t="s">
        <v>897</v>
      </c>
      <c r="C497" s="791">
        <v>1</v>
      </c>
      <c r="D497" s="791" t="s">
        <v>177</v>
      </c>
      <c r="E497" s="791" t="s">
        <v>177</v>
      </c>
      <c r="F497" s="791" t="s">
        <v>177</v>
      </c>
      <c r="G497" s="791" t="s">
        <v>177</v>
      </c>
      <c r="H497" s="791" t="s">
        <v>177</v>
      </c>
      <c r="I497" s="791" t="s">
        <v>177</v>
      </c>
      <c r="J497" s="791">
        <v>1045.1674</v>
      </c>
      <c r="K497" s="791">
        <v>1</v>
      </c>
      <c r="L497" s="433" t="s">
        <v>1069</v>
      </c>
      <c r="M497" s="414"/>
      <c r="N497" s="414"/>
      <c r="O497" s="414"/>
    </row>
    <row r="498" spans="1:15" ht="19.5" customHeight="1" x14ac:dyDescent="0.2">
      <c r="A498" s="1253"/>
      <c r="B498" s="981" t="s">
        <v>77</v>
      </c>
      <c r="C498" s="952">
        <f>SUM(C497)</f>
        <v>1</v>
      </c>
      <c r="D498" s="584" t="s">
        <v>177</v>
      </c>
      <c r="E498" s="584" t="s">
        <v>177</v>
      </c>
      <c r="F498" s="584" t="s">
        <v>177</v>
      </c>
      <c r="G498" s="584" t="s">
        <v>177</v>
      </c>
      <c r="H498" s="584" t="s">
        <v>177</v>
      </c>
      <c r="I498" s="584" t="s">
        <v>177</v>
      </c>
      <c r="J498" s="584">
        <f>SUM(J497)</f>
        <v>1045.1674</v>
      </c>
      <c r="K498" s="584">
        <f>SUM(K497)</f>
        <v>1</v>
      </c>
      <c r="L498" s="434"/>
      <c r="M498" s="415"/>
      <c r="N498" s="415"/>
      <c r="O498" s="415"/>
    </row>
    <row r="499" spans="1:15" ht="13.5" customHeight="1" x14ac:dyDescent="0.2">
      <c r="A499" s="1254"/>
      <c r="B499" s="1255"/>
      <c r="C499" s="1063"/>
      <c r="D499" s="1063"/>
      <c r="E499" s="1063"/>
      <c r="F499" s="1063"/>
      <c r="G499" s="1063"/>
      <c r="H499" s="1063"/>
      <c r="I499" s="1063"/>
      <c r="J499" s="1063"/>
      <c r="K499" s="1063"/>
      <c r="L499" s="335"/>
      <c r="M499" s="4"/>
      <c r="N499" s="4"/>
      <c r="O499" s="4"/>
    </row>
    <row r="500" spans="1:15" ht="22.5" customHeight="1" x14ac:dyDescent="0.2">
      <c r="A500" s="1256"/>
      <c r="B500" s="1257" t="s">
        <v>1165</v>
      </c>
      <c r="C500" s="1258"/>
      <c r="D500" s="1258"/>
      <c r="E500" s="1258"/>
      <c r="F500" s="1258"/>
      <c r="G500" s="1258"/>
      <c r="H500" s="1258"/>
      <c r="I500" s="1063"/>
      <c r="J500" s="1063"/>
      <c r="K500" s="1063"/>
      <c r="L500" s="335"/>
      <c r="M500" s="4"/>
      <c r="N500" s="4"/>
      <c r="O500" s="4"/>
    </row>
    <row r="501" spans="1:15" ht="42.75" customHeight="1" x14ac:dyDescent="0.2">
      <c r="A501" s="791">
        <v>1</v>
      </c>
      <c r="B501" s="1090" t="s">
        <v>1298</v>
      </c>
      <c r="C501" s="858">
        <v>1</v>
      </c>
      <c r="D501" s="858">
        <v>10</v>
      </c>
      <c r="E501" s="858" t="s">
        <v>177</v>
      </c>
      <c r="F501" s="858" t="s">
        <v>177</v>
      </c>
      <c r="G501" s="858" t="s">
        <v>177</v>
      </c>
      <c r="H501" s="858" t="s">
        <v>177</v>
      </c>
      <c r="I501" s="858">
        <v>0.376</v>
      </c>
      <c r="J501" s="858">
        <f>SUM(H501:I501)</f>
        <v>0.376</v>
      </c>
      <c r="K501" s="858">
        <v>2</v>
      </c>
      <c r="L501" s="208" t="s">
        <v>1299</v>
      </c>
      <c r="M501" s="415"/>
      <c r="N501" s="415"/>
      <c r="O501" s="415"/>
    </row>
    <row r="502" spans="1:15" ht="22.5" customHeight="1" x14ac:dyDescent="0.2">
      <c r="A502" s="896">
        <v>2</v>
      </c>
      <c r="B502" s="1259" t="s">
        <v>103</v>
      </c>
      <c r="C502" s="858">
        <v>1</v>
      </c>
      <c r="D502" s="858" t="s">
        <v>177</v>
      </c>
      <c r="E502" s="858" t="s">
        <v>177</v>
      </c>
      <c r="F502" s="858" t="s">
        <v>177</v>
      </c>
      <c r="G502" s="858" t="s">
        <v>177</v>
      </c>
      <c r="H502" s="858" t="s">
        <v>177</v>
      </c>
      <c r="I502" s="936">
        <v>5</v>
      </c>
      <c r="J502" s="936">
        <f>SUM(I502)</f>
        <v>5</v>
      </c>
      <c r="K502" s="858">
        <v>1</v>
      </c>
      <c r="L502" s="208" t="s">
        <v>1300</v>
      </c>
      <c r="M502" s="415"/>
      <c r="N502" s="415"/>
      <c r="O502" s="415"/>
    </row>
    <row r="503" spans="1:15" ht="19.5" customHeight="1" x14ac:dyDescent="0.2">
      <c r="A503" s="1161"/>
      <c r="B503" s="981" t="s">
        <v>77</v>
      </c>
      <c r="C503" s="1260">
        <f>SUM(C501:C502)</f>
        <v>2</v>
      </c>
      <c r="D503" s="584">
        <f>SUM(D501:D501)</f>
        <v>10</v>
      </c>
      <c r="E503" s="852" t="s">
        <v>177</v>
      </c>
      <c r="F503" s="835" t="s">
        <v>177</v>
      </c>
      <c r="G503" s="835" t="s">
        <v>177</v>
      </c>
      <c r="H503" s="835" t="s">
        <v>177</v>
      </c>
      <c r="I503" s="982">
        <f>SUM(I501:I502)</f>
        <v>5.3760000000000003</v>
      </c>
      <c r="J503" s="914">
        <f>SUM(J501:J502)</f>
        <v>5.3760000000000003</v>
      </c>
      <c r="K503" s="887">
        <f>SUM(K501:K502)</f>
        <v>3</v>
      </c>
      <c r="L503" s="336"/>
      <c r="M503" s="416"/>
      <c r="N503" s="416"/>
      <c r="O503" s="416"/>
    </row>
    <row r="504" spans="1:15" ht="24" customHeight="1" x14ac:dyDescent="0.2">
      <c r="A504" s="1261" t="s">
        <v>164</v>
      </c>
      <c r="B504" s="1262"/>
      <c r="C504" s="1262"/>
      <c r="D504" s="1262"/>
      <c r="E504" s="1262"/>
      <c r="F504" s="1262"/>
      <c r="G504" s="1262"/>
      <c r="H504" s="1262"/>
      <c r="I504" s="1262"/>
      <c r="J504" s="1262"/>
      <c r="K504" s="1263"/>
      <c r="L504" s="166"/>
    </row>
    <row r="505" spans="1:15" ht="96.75" customHeight="1" x14ac:dyDescent="0.2">
      <c r="A505" s="791">
        <v>1</v>
      </c>
      <c r="B505" s="791" t="s">
        <v>686</v>
      </c>
      <c r="C505" s="791" t="s">
        <v>177</v>
      </c>
      <c r="D505" s="790">
        <v>5</v>
      </c>
      <c r="E505" s="794" t="s">
        <v>177</v>
      </c>
      <c r="F505" s="794" t="s">
        <v>177</v>
      </c>
      <c r="G505" s="874" t="s">
        <v>177</v>
      </c>
      <c r="H505" s="873">
        <v>351.3</v>
      </c>
      <c r="I505" s="874">
        <v>59.24</v>
      </c>
      <c r="J505" s="874">
        <f>SUM(H505:I505)</f>
        <v>410.54</v>
      </c>
      <c r="K505" s="790">
        <v>6</v>
      </c>
      <c r="L505" s="208" t="s">
        <v>946</v>
      </c>
      <c r="M505" s="208" t="s">
        <v>690</v>
      </c>
      <c r="N505" s="208"/>
      <c r="O505" s="75"/>
    </row>
    <row r="506" spans="1:15" ht="31.5" customHeight="1" x14ac:dyDescent="0.2">
      <c r="A506" s="791">
        <v>2</v>
      </c>
      <c r="B506" s="791" t="s">
        <v>687</v>
      </c>
      <c r="C506" s="791" t="s">
        <v>177</v>
      </c>
      <c r="D506" s="790">
        <v>1</v>
      </c>
      <c r="E506" s="794" t="s">
        <v>177</v>
      </c>
      <c r="F506" s="794" t="s">
        <v>177</v>
      </c>
      <c r="G506" s="874" t="s">
        <v>177</v>
      </c>
      <c r="H506" s="873">
        <v>0.2</v>
      </c>
      <c r="I506" s="874">
        <v>4</v>
      </c>
      <c r="J506" s="1264">
        <v>4.2</v>
      </c>
      <c r="K506" s="790">
        <v>2</v>
      </c>
      <c r="L506" s="208" t="s">
        <v>689</v>
      </c>
      <c r="M506" s="208"/>
      <c r="N506" s="208"/>
      <c r="O506" s="75"/>
    </row>
    <row r="507" spans="1:15" ht="30" customHeight="1" x14ac:dyDescent="0.2">
      <c r="A507" s="791">
        <v>3</v>
      </c>
      <c r="B507" s="791" t="s">
        <v>688</v>
      </c>
      <c r="C507" s="791" t="s">
        <v>177</v>
      </c>
      <c r="D507" s="790">
        <v>1</v>
      </c>
      <c r="E507" s="794" t="s">
        <v>177</v>
      </c>
      <c r="F507" s="794" t="s">
        <v>177</v>
      </c>
      <c r="G507" s="874" t="s">
        <v>177</v>
      </c>
      <c r="H507" s="873">
        <v>5.3</v>
      </c>
      <c r="I507" s="874">
        <v>2</v>
      </c>
      <c r="J507" s="1264">
        <v>7.3</v>
      </c>
      <c r="K507" s="790">
        <v>3</v>
      </c>
      <c r="L507" s="208" t="s">
        <v>689</v>
      </c>
      <c r="M507" s="208"/>
      <c r="N507" s="208"/>
      <c r="O507" s="75"/>
    </row>
    <row r="508" spans="1:15" ht="45.75" customHeight="1" x14ac:dyDescent="0.2">
      <c r="A508" s="896">
        <v>4</v>
      </c>
      <c r="B508" s="896" t="s">
        <v>1341</v>
      </c>
      <c r="C508" s="791" t="s">
        <v>177</v>
      </c>
      <c r="D508" s="790">
        <v>3</v>
      </c>
      <c r="E508" s="794" t="s">
        <v>177</v>
      </c>
      <c r="F508" s="794" t="s">
        <v>177</v>
      </c>
      <c r="G508" s="874" t="s">
        <v>177</v>
      </c>
      <c r="H508" s="873">
        <v>492.1</v>
      </c>
      <c r="I508" s="874">
        <v>90.9</v>
      </c>
      <c r="J508" s="1264">
        <v>583</v>
      </c>
      <c r="K508" s="790">
        <v>5</v>
      </c>
      <c r="L508" s="208" t="s">
        <v>689</v>
      </c>
      <c r="M508" s="208"/>
      <c r="N508" s="208"/>
      <c r="O508" s="75"/>
    </row>
    <row r="509" spans="1:15" ht="19.5" customHeight="1" x14ac:dyDescent="0.2">
      <c r="A509" s="916"/>
      <c r="B509" s="1265" t="s">
        <v>77</v>
      </c>
      <c r="C509" s="913" t="s">
        <v>177</v>
      </c>
      <c r="D509" s="852">
        <v>10</v>
      </c>
      <c r="E509" s="852" t="s">
        <v>177</v>
      </c>
      <c r="F509" s="887" t="s">
        <v>177</v>
      </c>
      <c r="G509" s="852" t="s">
        <v>177</v>
      </c>
      <c r="H509" s="914">
        <v>848.9</v>
      </c>
      <c r="I509" s="584">
        <f>SUM(I505:I508)</f>
        <v>156.14000000000001</v>
      </c>
      <c r="J509" s="915">
        <f>SUM(J505:J508)</f>
        <v>1005.04</v>
      </c>
      <c r="K509" s="887">
        <v>16</v>
      </c>
    </row>
    <row r="510" spans="1:15" ht="3.75" customHeight="1" x14ac:dyDescent="0.2">
      <c r="A510" s="1266"/>
      <c r="B510" s="1267"/>
      <c r="C510" s="1267"/>
      <c r="D510" s="1063"/>
      <c r="E510" s="1063"/>
      <c r="F510" s="1063"/>
      <c r="G510" s="1063"/>
      <c r="H510" s="1268"/>
      <c r="I510" s="1268"/>
      <c r="J510" s="1269"/>
      <c r="K510" s="1069"/>
    </row>
    <row r="511" spans="1:15" ht="24" customHeight="1" x14ac:dyDescent="0.2">
      <c r="A511" s="1270" t="s">
        <v>157</v>
      </c>
      <c r="B511" s="1270"/>
      <c r="C511" s="1270"/>
      <c r="D511" s="1270"/>
      <c r="E511" s="1270"/>
      <c r="F511" s="1270"/>
      <c r="G511" s="1270"/>
      <c r="H511" s="1270"/>
      <c r="I511" s="1270"/>
      <c r="J511" s="1270"/>
      <c r="K511" s="1270"/>
      <c r="L511" s="321"/>
    </row>
    <row r="512" spans="1:15" ht="49.5" customHeight="1" x14ac:dyDescent="0.2">
      <c r="A512" s="908">
        <v>1</v>
      </c>
      <c r="B512" s="890" t="s">
        <v>562</v>
      </c>
      <c r="C512" s="791" t="s">
        <v>177</v>
      </c>
      <c r="D512" s="791">
        <v>1</v>
      </c>
      <c r="E512" s="791" t="s">
        <v>177</v>
      </c>
      <c r="F512" s="791">
        <v>1</v>
      </c>
      <c r="G512" s="791" t="s">
        <v>177</v>
      </c>
      <c r="H512" s="791">
        <v>179.5</v>
      </c>
      <c r="I512" s="791" t="s">
        <v>177</v>
      </c>
      <c r="J512" s="791">
        <f>SUM(H512:I512)</f>
        <v>179.5</v>
      </c>
      <c r="K512" s="791">
        <v>5</v>
      </c>
      <c r="L512" s="208" t="s">
        <v>945</v>
      </c>
      <c r="M512" s="208"/>
      <c r="N512" s="79"/>
      <c r="O512" s="79"/>
    </row>
    <row r="513" spans="1:252" ht="24" customHeight="1" x14ac:dyDescent="0.2">
      <c r="A513" s="908">
        <v>2</v>
      </c>
      <c r="B513" s="890" t="s">
        <v>1301</v>
      </c>
      <c r="C513" s="791" t="s">
        <v>177</v>
      </c>
      <c r="D513" s="791">
        <v>1</v>
      </c>
      <c r="E513" s="791" t="s">
        <v>177</v>
      </c>
      <c r="F513" s="791">
        <v>1</v>
      </c>
      <c r="G513" s="791" t="s">
        <v>177</v>
      </c>
      <c r="H513" s="985">
        <v>40</v>
      </c>
      <c r="I513" s="791" t="s">
        <v>177</v>
      </c>
      <c r="J513" s="985">
        <f>SUM(H513:I513)</f>
        <v>40</v>
      </c>
      <c r="K513" s="791">
        <v>1</v>
      </c>
      <c r="L513" s="208" t="s">
        <v>1302</v>
      </c>
      <c r="M513" s="208"/>
      <c r="N513" s="79"/>
      <c r="O513" s="79"/>
    </row>
    <row r="514" spans="1:252" ht="19.5" customHeight="1" x14ac:dyDescent="0.2">
      <c r="A514" s="1161"/>
      <c r="B514" s="1265" t="s">
        <v>77</v>
      </c>
      <c r="C514" s="584" t="s">
        <v>177</v>
      </c>
      <c r="D514" s="584">
        <f>SUM(D512:D512)</f>
        <v>1</v>
      </c>
      <c r="E514" s="584" t="s">
        <v>177</v>
      </c>
      <c r="F514" s="584">
        <f>SUM(F512:F512)</f>
        <v>1</v>
      </c>
      <c r="G514" s="584" t="s">
        <v>177</v>
      </c>
      <c r="H514" s="584">
        <f>SUM(H512:H513)</f>
        <v>219.5</v>
      </c>
      <c r="I514" s="584" t="s">
        <v>177</v>
      </c>
      <c r="J514" s="584">
        <f>SUM(H514:I514)</f>
        <v>219.5</v>
      </c>
      <c r="K514" s="584">
        <f>SUM(K512:K513)</f>
        <v>6</v>
      </c>
      <c r="L514" s="98"/>
      <c r="M514" s="98"/>
      <c r="N514" s="150"/>
      <c r="O514" s="150"/>
    </row>
    <row r="515" spans="1:252" ht="35.25" customHeight="1" x14ac:dyDescent="0.2">
      <c r="A515" s="410" t="s">
        <v>563</v>
      </c>
      <c r="B515" s="411"/>
      <c r="C515" s="411"/>
      <c r="D515" s="411"/>
      <c r="E515" s="411"/>
      <c r="F515" s="411"/>
      <c r="G515" s="411"/>
      <c r="H515" s="411"/>
      <c r="I515" s="411"/>
      <c r="J515" s="411"/>
      <c r="K515" s="412"/>
      <c r="L515" s="360"/>
      <c r="M515" s="361"/>
      <c r="N515" s="41"/>
      <c r="O515" s="41"/>
    </row>
    <row r="516" spans="1:252" ht="24" customHeight="1" x14ac:dyDescent="0.3">
      <c r="A516" s="38"/>
      <c r="B516" s="422" t="s">
        <v>1155</v>
      </c>
      <c r="C516" s="422"/>
      <c r="D516" s="442"/>
      <c r="E516" s="442"/>
      <c r="F516" s="442"/>
      <c r="G516" s="442"/>
      <c r="H516" s="442"/>
      <c r="I516" s="442"/>
      <c r="J516" s="442"/>
      <c r="K516" s="210"/>
    </row>
    <row r="517" spans="1:252" ht="4.5" customHeight="1" x14ac:dyDescent="0.25">
      <c r="A517" s="350"/>
      <c r="B517" s="25"/>
      <c r="C517" s="25"/>
      <c r="D517" s="25"/>
      <c r="E517" s="25"/>
      <c r="F517" s="25"/>
      <c r="G517" s="25"/>
      <c r="H517" s="25"/>
      <c r="I517" s="25"/>
      <c r="J517" s="25"/>
      <c r="K517" s="76"/>
    </row>
    <row r="518" spans="1:252" ht="21" customHeight="1" x14ac:dyDescent="0.3">
      <c r="A518" s="806"/>
      <c r="B518" s="1012" t="s">
        <v>1156</v>
      </c>
      <c r="C518" s="1012"/>
      <c r="D518" s="1011"/>
      <c r="E518" s="1011"/>
      <c r="F518" s="1011"/>
      <c r="G518" s="1011"/>
      <c r="H518" s="1011"/>
      <c r="I518" s="1011"/>
      <c r="J518" s="1011"/>
      <c r="K518" s="825"/>
    </row>
    <row r="519" spans="1:252" ht="3.75" customHeight="1" x14ac:dyDescent="0.25">
      <c r="A519" s="827"/>
      <c r="B519" s="615"/>
      <c r="C519" s="615"/>
      <c r="D519" s="615"/>
      <c r="E519" s="615"/>
      <c r="F519" s="615"/>
      <c r="G519" s="615"/>
      <c r="H519" s="615"/>
      <c r="I519" s="615"/>
      <c r="J519" s="615"/>
      <c r="K519" s="825"/>
    </row>
    <row r="520" spans="1:252" ht="31.5" customHeight="1" x14ac:dyDescent="0.2">
      <c r="A520" s="791">
        <v>1</v>
      </c>
      <c r="B520" s="857" t="s">
        <v>1060</v>
      </c>
      <c r="C520" s="858" t="s">
        <v>177</v>
      </c>
      <c r="D520" s="858">
        <v>2</v>
      </c>
      <c r="E520" s="858" t="s">
        <v>177</v>
      </c>
      <c r="F520" s="858">
        <v>1</v>
      </c>
      <c r="G520" s="936" t="s">
        <v>177</v>
      </c>
      <c r="H520" s="936">
        <v>370</v>
      </c>
      <c r="I520" s="936" t="s">
        <v>177</v>
      </c>
      <c r="J520" s="936">
        <v>370</v>
      </c>
      <c r="K520" s="858">
        <v>2</v>
      </c>
      <c r="L520" s="87" t="s">
        <v>711</v>
      </c>
      <c r="M520" s="89"/>
      <c r="N520" s="78"/>
      <c r="O520" s="78"/>
    </row>
    <row r="521" spans="1:252" ht="32.25" customHeight="1" x14ac:dyDescent="0.2">
      <c r="A521" s="791">
        <v>2</v>
      </c>
      <c r="B521" s="1090" t="s">
        <v>1061</v>
      </c>
      <c r="C521" s="858" t="s">
        <v>177</v>
      </c>
      <c r="D521" s="858">
        <v>1</v>
      </c>
      <c r="E521" s="858" t="s">
        <v>177</v>
      </c>
      <c r="F521" s="858">
        <v>1</v>
      </c>
      <c r="G521" s="936" t="s">
        <v>177</v>
      </c>
      <c r="H521" s="936">
        <v>52</v>
      </c>
      <c r="I521" s="936" t="s">
        <v>177</v>
      </c>
      <c r="J521" s="936">
        <v>52</v>
      </c>
      <c r="K521" s="858">
        <v>1</v>
      </c>
      <c r="L521" s="87" t="s">
        <v>712</v>
      </c>
      <c r="M521" s="89"/>
      <c r="N521" s="78"/>
      <c r="O521" s="78"/>
    </row>
    <row r="522" spans="1:252" ht="30.75" customHeight="1" x14ac:dyDescent="0.2">
      <c r="A522" s="1073">
        <v>3</v>
      </c>
      <c r="B522" s="938" t="s">
        <v>710</v>
      </c>
      <c r="C522" s="858" t="s">
        <v>177</v>
      </c>
      <c r="D522" s="858">
        <v>1</v>
      </c>
      <c r="E522" s="858" t="s">
        <v>177</v>
      </c>
      <c r="F522" s="858">
        <v>1</v>
      </c>
      <c r="G522" s="936" t="s">
        <v>177</v>
      </c>
      <c r="H522" s="936">
        <v>10</v>
      </c>
      <c r="I522" s="936" t="s">
        <v>177</v>
      </c>
      <c r="J522" s="936">
        <v>10</v>
      </c>
      <c r="K522" s="858">
        <v>1</v>
      </c>
      <c r="L522" s="89"/>
      <c r="M522" s="87" t="s">
        <v>713</v>
      </c>
      <c r="N522" s="78"/>
      <c r="O522" s="78"/>
    </row>
    <row r="523" spans="1:252" ht="19.5" customHeight="1" x14ac:dyDescent="0.25">
      <c r="A523" s="939"/>
      <c r="B523" s="1265" t="s">
        <v>77</v>
      </c>
      <c r="C523" s="1260" t="s">
        <v>177</v>
      </c>
      <c r="D523" s="584">
        <f t="shared" ref="D523:K523" si="11">SUM(D520:D522)</f>
        <v>4</v>
      </c>
      <c r="E523" s="852" t="s">
        <v>177</v>
      </c>
      <c r="F523" s="584">
        <f t="shared" si="11"/>
        <v>3</v>
      </c>
      <c r="G523" s="852" t="s">
        <v>177</v>
      </c>
      <c r="H523" s="982">
        <f t="shared" si="11"/>
        <v>432</v>
      </c>
      <c r="I523" s="852" t="s">
        <v>177</v>
      </c>
      <c r="J523" s="915">
        <f t="shared" si="11"/>
        <v>432</v>
      </c>
      <c r="K523" s="887">
        <f t="shared" si="11"/>
        <v>4</v>
      </c>
      <c r="L523" s="37"/>
    </row>
    <row r="524" spans="1:252" s="366" customFormat="1" ht="24" customHeight="1" x14ac:dyDescent="0.2">
      <c r="A524" s="1271" t="s">
        <v>1157</v>
      </c>
      <c r="B524" s="1272"/>
      <c r="C524" s="1272"/>
      <c r="D524" s="1272"/>
      <c r="E524" s="1272"/>
      <c r="F524" s="1272"/>
      <c r="G524" s="1272"/>
      <c r="H524" s="1272"/>
      <c r="I524" s="1272"/>
      <c r="J524" s="1272"/>
      <c r="K524" s="1272"/>
      <c r="L524" s="315"/>
      <c r="M524" s="315"/>
      <c r="N524" s="315"/>
      <c r="O524" s="315"/>
      <c r="P524" s="315"/>
      <c r="Q524" s="315"/>
      <c r="R524" s="315"/>
      <c r="S524" s="315"/>
      <c r="T524" s="315"/>
      <c r="U524" s="315"/>
      <c r="V524" s="315"/>
      <c r="W524" s="315"/>
      <c r="X524" s="315"/>
      <c r="Y524" s="315"/>
      <c r="Z524" s="315"/>
      <c r="AA524" s="315"/>
      <c r="AB524" s="315"/>
      <c r="AC524" s="315"/>
      <c r="AD524" s="315"/>
      <c r="AE524" s="315"/>
      <c r="AF524" s="315"/>
      <c r="AG524" s="315"/>
      <c r="AH524" s="315"/>
      <c r="AI524" s="315"/>
      <c r="AJ524" s="315"/>
      <c r="AK524" s="315"/>
      <c r="AL524" s="315"/>
      <c r="AM524" s="315"/>
      <c r="AN524" s="315"/>
      <c r="AO524" s="315"/>
      <c r="AP524" s="315"/>
      <c r="AQ524" s="315"/>
      <c r="AR524" s="315"/>
      <c r="AS524" s="315"/>
      <c r="AT524" s="315"/>
      <c r="AU524" s="315"/>
      <c r="AV524" s="315"/>
      <c r="AW524" s="315"/>
      <c r="AX524" s="315"/>
      <c r="AY524" s="315"/>
      <c r="AZ524" s="315"/>
      <c r="BA524" s="315"/>
      <c r="BB524" s="315"/>
      <c r="BC524" s="315"/>
      <c r="BD524" s="315"/>
      <c r="BE524" s="315"/>
      <c r="BF524" s="315"/>
      <c r="BG524" s="315"/>
      <c r="BH524" s="315"/>
      <c r="BI524" s="315"/>
      <c r="BJ524" s="315"/>
      <c r="BK524" s="315"/>
      <c r="BL524" s="315"/>
      <c r="BM524" s="315"/>
      <c r="BN524" s="315"/>
      <c r="BO524" s="315"/>
      <c r="BP524" s="315"/>
      <c r="BQ524" s="315"/>
      <c r="BR524" s="315"/>
      <c r="BS524" s="315"/>
      <c r="BT524" s="315"/>
      <c r="BU524" s="315"/>
      <c r="BV524" s="315"/>
      <c r="BW524" s="315"/>
      <c r="BX524" s="315"/>
      <c r="BY524" s="315"/>
      <c r="BZ524" s="315"/>
      <c r="CA524" s="315"/>
      <c r="CB524" s="315"/>
      <c r="CC524" s="315"/>
      <c r="CD524" s="315"/>
      <c r="CE524" s="315"/>
      <c r="CF524" s="315"/>
      <c r="CG524" s="315"/>
      <c r="CH524" s="315"/>
      <c r="CI524" s="315"/>
      <c r="CJ524" s="315"/>
      <c r="CK524" s="315"/>
      <c r="CL524" s="315"/>
      <c r="CM524" s="315"/>
      <c r="CN524" s="315"/>
      <c r="CO524" s="315"/>
      <c r="CP524" s="315"/>
      <c r="CQ524" s="315"/>
      <c r="CR524" s="315"/>
      <c r="CS524" s="315"/>
      <c r="CT524" s="315"/>
      <c r="CU524" s="315"/>
      <c r="CV524" s="315"/>
      <c r="CW524" s="315"/>
      <c r="CX524" s="315"/>
      <c r="CY524" s="315"/>
      <c r="CZ524" s="315"/>
      <c r="DA524" s="315"/>
      <c r="DB524" s="315"/>
      <c r="DC524" s="315"/>
      <c r="DD524" s="315"/>
      <c r="DE524" s="315"/>
      <c r="DF524" s="315"/>
      <c r="DG524" s="315"/>
      <c r="DH524" s="315"/>
      <c r="DI524" s="315"/>
      <c r="DJ524" s="315"/>
      <c r="DK524" s="315"/>
      <c r="DL524" s="315"/>
      <c r="DM524" s="315"/>
      <c r="DN524" s="315"/>
      <c r="DO524" s="315"/>
      <c r="DP524" s="315"/>
      <c r="DQ524" s="315"/>
      <c r="DR524" s="315"/>
      <c r="DS524" s="315"/>
      <c r="DT524" s="315"/>
      <c r="DU524" s="315"/>
      <c r="DV524" s="315"/>
      <c r="DW524" s="315"/>
      <c r="DX524" s="315"/>
      <c r="DY524" s="315"/>
      <c r="DZ524" s="315"/>
      <c r="EA524" s="315"/>
      <c r="EB524" s="315"/>
      <c r="EC524" s="315"/>
      <c r="ED524" s="315"/>
      <c r="EE524" s="315"/>
      <c r="EF524" s="315"/>
      <c r="EG524" s="315"/>
      <c r="EH524" s="315"/>
      <c r="EI524" s="315"/>
      <c r="EJ524" s="315"/>
      <c r="EK524" s="315"/>
      <c r="EL524" s="315"/>
      <c r="EM524" s="315"/>
      <c r="EN524" s="315"/>
      <c r="EO524" s="315"/>
      <c r="EP524" s="315"/>
      <c r="EQ524" s="315"/>
      <c r="ER524" s="315"/>
      <c r="ES524" s="315"/>
      <c r="ET524" s="315"/>
      <c r="EU524" s="315"/>
      <c r="EV524" s="315"/>
      <c r="EW524" s="315"/>
      <c r="EX524" s="315"/>
      <c r="EY524" s="315"/>
      <c r="EZ524" s="315"/>
      <c r="FA524" s="315"/>
      <c r="FB524" s="315"/>
      <c r="FC524" s="315"/>
      <c r="FD524" s="315"/>
      <c r="FE524" s="315"/>
      <c r="FF524" s="315"/>
      <c r="FG524" s="315"/>
      <c r="FH524" s="315"/>
      <c r="FI524" s="315"/>
      <c r="FJ524" s="315"/>
      <c r="FK524" s="315"/>
      <c r="FL524" s="315"/>
      <c r="FM524" s="315"/>
      <c r="FN524" s="315"/>
      <c r="FO524" s="315"/>
      <c r="FP524" s="315"/>
      <c r="FQ524" s="315"/>
      <c r="FR524" s="315"/>
      <c r="FS524" s="315"/>
      <c r="FT524" s="315"/>
      <c r="FU524" s="315"/>
      <c r="FV524" s="315"/>
      <c r="FW524" s="315"/>
      <c r="FX524" s="315"/>
      <c r="FY524" s="315"/>
      <c r="FZ524" s="315"/>
      <c r="GA524" s="315"/>
      <c r="GB524" s="315"/>
      <c r="GC524" s="315"/>
      <c r="GD524" s="315"/>
      <c r="GE524" s="315"/>
      <c r="GF524" s="315"/>
      <c r="GG524" s="315"/>
      <c r="GH524" s="315"/>
      <c r="GI524" s="315"/>
      <c r="GJ524" s="315"/>
      <c r="GK524" s="315"/>
      <c r="GL524" s="315"/>
      <c r="GM524" s="315"/>
      <c r="GN524" s="315"/>
      <c r="GO524" s="315"/>
      <c r="GP524" s="315"/>
      <c r="GQ524" s="315"/>
      <c r="GR524" s="315"/>
      <c r="GS524" s="315"/>
      <c r="GT524" s="315"/>
      <c r="GU524" s="315"/>
      <c r="GV524" s="315"/>
      <c r="GW524" s="315"/>
      <c r="GX524" s="315"/>
      <c r="GY524" s="315"/>
      <c r="GZ524" s="315"/>
      <c r="HA524" s="315"/>
      <c r="HB524" s="315"/>
      <c r="HC524" s="315"/>
      <c r="HD524" s="315"/>
      <c r="HE524" s="315"/>
      <c r="HF524" s="315"/>
      <c r="HG524" s="315"/>
      <c r="HH524" s="315"/>
      <c r="HI524" s="315"/>
      <c r="HJ524" s="315"/>
      <c r="HK524" s="315"/>
      <c r="HL524" s="315"/>
      <c r="HM524" s="315"/>
      <c r="HN524" s="315"/>
      <c r="HO524" s="315"/>
      <c r="HP524" s="315"/>
      <c r="HQ524" s="315"/>
      <c r="HR524" s="315"/>
      <c r="HS524" s="315"/>
      <c r="HT524" s="315"/>
      <c r="HU524" s="315"/>
      <c r="HV524" s="315"/>
      <c r="HW524" s="315"/>
      <c r="HX524" s="315"/>
      <c r="HY524" s="315"/>
      <c r="HZ524" s="315"/>
      <c r="IA524" s="315"/>
      <c r="IB524" s="315"/>
      <c r="IC524" s="315"/>
      <c r="ID524" s="315"/>
      <c r="IE524" s="315"/>
      <c r="IF524" s="315"/>
      <c r="IG524" s="315"/>
      <c r="IH524" s="315"/>
      <c r="II524" s="315"/>
      <c r="IJ524" s="315"/>
      <c r="IK524" s="315"/>
      <c r="IL524" s="315"/>
      <c r="IM524" s="315"/>
      <c r="IN524" s="315"/>
      <c r="IO524" s="315"/>
      <c r="IP524" s="315"/>
      <c r="IQ524" s="315"/>
      <c r="IR524" s="315"/>
    </row>
    <row r="525" spans="1:252" ht="64.5" customHeight="1" x14ac:dyDescent="0.2">
      <c r="A525" s="896">
        <v>1</v>
      </c>
      <c r="B525" s="950" t="s">
        <v>99</v>
      </c>
      <c r="C525" s="795" t="s">
        <v>177</v>
      </c>
      <c r="D525" s="795" t="s">
        <v>177</v>
      </c>
      <c r="E525" s="795" t="s">
        <v>177</v>
      </c>
      <c r="F525" s="795">
        <v>2</v>
      </c>
      <c r="G525" s="795" t="s">
        <v>177</v>
      </c>
      <c r="H525" s="796">
        <v>7500.6</v>
      </c>
      <c r="I525" s="795" t="s">
        <v>177</v>
      </c>
      <c r="J525" s="796">
        <v>7500.6</v>
      </c>
      <c r="K525" s="795">
        <v>2</v>
      </c>
      <c r="L525" s="208" t="s">
        <v>765</v>
      </c>
      <c r="M525" s="98"/>
      <c r="N525" s="98"/>
      <c r="O525" s="150"/>
    </row>
    <row r="526" spans="1:252" ht="19.5" customHeight="1" x14ac:dyDescent="0.2">
      <c r="A526" s="964"/>
      <c r="B526" s="1265" t="s">
        <v>77</v>
      </c>
      <c r="C526" s="913" t="s">
        <v>177</v>
      </c>
      <c r="D526" s="852" t="s">
        <v>177</v>
      </c>
      <c r="E526" s="852" t="s">
        <v>177</v>
      </c>
      <c r="F526" s="852">
        <v>2</v>
      </c>
      <c r="G526" s="852" t="s">
        <v>177</v>
      </c>
      <c r="H526" s="853">
        <f>SUM(H525)</f>
        <v>7500.6</v>
      </c>
      <c r="I526" s="852" t="s">
        <v>177</v>
      </c>
      <c r="J526" s="853">
        <f>SUM(J525)</f>
        <v>7500.6</v>
      </c>
      <c r="K526" s="852">
        <v>2</v>
      </c>
      <c r="L526" s="208"/>
      <c r="M526" s="208"/>
      <c r="N526" s="208"/>
      <c r="O526" s="79"/>
    </row>
    <row r="527" spans="1:252" ht="4.5" customHeight="1" x14ac:dyDescent="0.25">
      <c r="A527" s="806"/>
      <c r="B527" s="601"/>
      <c r="C527" s="601"/>
      <c r="D527" s="601"/>
      <c r="E527" s="601"/>
      <c r="F527" s="601"/>
      <c r="G527" s="601"/>
      <c r="H527" s="601"/>
      <c r="I527" s="601"/>
      <c r="J527" s="601"/>
      <c r="K527" s="825"/>
    </row>
    <row r="528" spans="1:252" ht="6" customHeight="1" x14ac:dyDescent="0.25">
      <c r="A528" s="806"/>
      <c r="B528" s="601"/>
      <c r="C528" s="601"/>
      <c r="D528" s="601"/>
      <c r="E528" s="601"/>
      <c r="F528" s="601"/>
      <c r="G528" s="601"/>
      <c r="H528" s="601"/>
      <c r="I528" s="601"/>
      <c r="J528" s="601"/>
      <c r="K528" s="825"/>
    </row>
    <row r="529" spans="1:15" ht="24" customHeight="1" x14ac:dyDescent="0.2">
      <c r="A529" s="1273" t="s">
        <v>1158</v>
      </c>
      <c r="B529" s="1274"/>
      <c r="C529" s="1274"/>
      <c r="D529" s="1274"/>
      <c r="E529" s="1274"/>
      <c r="F529" s="1274"/>
      <c r="G529" s="1274"/>
      <c r="H529" s="1274"/>
      <c r="I529" s="1274"/>
      <c r="J529" s="1274"/>
      <c r="K529" s="1275"/>
    </row>
    <row r="530" spans="1:15" ht="3.75" customHeight="1" x14ac:dyDescent="0.25">
      <c r="A530" s="806"/>
      <c r="B530" s="601"/>
      <c r="C530" s="601"/>
      <c r="D530" s="601"/>
      <c r="E530" s="601"/>
      <c r="F530" s="601"/>
      <c r="G530" s="601"/>
      <c r="H530" s="601"/>
      <c r="I530" s="601"/>
      <c r="J530" s="601"/>
      <c r="K530" s="1276"/>
    </row>
    <row r="531" spans="1:15" ht="24" customHeight="1" x14ac:dyDescent="0.3">
      <c r="A531" s="803" t="s">
        <v>161</v>
      </c>
      <c r="B531" s="826"/>
      <c r="C531" s="826"/>
      <c r="D531" s="826"/>
      <c r="E531" s="826"/>
      <c r="F531" s="826"/>
      <c r="G531" s="826"/>
      <c r="H531" s="826"/>
      <c r="I531" s="826"/>
      <c r="J531" s="826"/>
      <c r="K531" s="1276"/>
    </row>
    <row r="532" spans="1:15" ht="3.75" customHeight="1" x14ac:dyDescent="0.25">
      <c r="A532" s="827"/>
      <c r="B532" s="615"/>
      <c r="C532" s="615"/>
      <c r="D532" s="615"/>
      <c r="E532" s="615"/>
      <c r="F532" s="615"/>
      <c r="G532" s="615"/>
      <c r="H532" s="615"/>
      <c r="I532" s="615"/>
      <c r="J532" s="615"/>
      <c r="K532" s="1277"/>
    </row>
    <row r="533" spans="1:15" ht="49.5" customHeight="1" x14ac:dyDescent="0.2">
      <c r="A533" s="908">
        <v>1</v>
      </c>
      <c r="B533" s="983" t="s">
        <v>359</v>
      </c>
      <c r="C533" s="791" t="s">
        <v>177</v>
      </c>
      <c r="D533" s="791">
        <v>46</v>
      </c>
      <c r="E533" s="791">
        <v>4606</v>
      </c>
      <c r="F533" s="791" t="s">
        <v>177</v>
      </c>
      <c r="G533" s="796">
        <v>1294</v>
      </c>
      <c r="H533" s="796" t="s">
        <v>177</v>
      </c>
      <c r="I533" s="796" t="s">
        <v>177</v>
      </c>
      <c r="J533" s="796">
        <v>1294</v>
      </c>
      <c r="K533" s="791">
        <v>2</v>
      </c>
      <c r="L533" s="208"/>
      <c r="M533" s="208" t="s">
        <v>360</v>
      </c>
      <c r="N533" s="119"/>
      <c r="O533" s="119"/>
    </row>
    <row r="534" spans="1:15" ht="75" customHeight="1" x14ac:dyDescent="0.2">
      <c r="A534" s="908">
        <v>2</v>
      </c>
      <c r="B534" s="908" t="s">
        <v>356</v>
      </c>
      <c r="C534" s="791" t="s">
        <v>177</v>
      </c>
      <c r="D534" s="791">
        <v>55</v>
      </c>
      <c r="E534" s="791">
        <v>1228</v>
      </c>
      <c r="F534" s="791">
        <v>4</v>
      </c>
      <c r="G534" s="796">
        <v>426.17</v>
      </c>
      <c r="H534" s="796">
        <v>88.6</v>
      </c>
      <c r="I534" s="796" t="s">
        <v>177</v>
      </c>
      <c r="J534" s="796">
        <v>514.77</v>
      </c>
      <c r="K534" s="791">
        <v>4</v>
      </c>
      <c r="L534" s="208"/>
      <c r="M534" s="208" t="s">
        <v>361</v>
      </c>
      <c r="N534" s="119"/>
      <c r="O534" s="119"/>
    </row>
    <row r="535" spans="1:15" ht="42" customHeight="1" x14ac:dyDescent="0.2">
      <c r="A535" s="908">
        <v>3</v>
      </c>
      <c r="B535" s="908" t="s">
        <v>358</v>
      </c>
      <c r="C535" s="791" t="s">
        <v>177</v>
      </c>
      <c r="D535" s="791">
        <v>43</v>
      </c>
      <c r="E535" s="791">
        <v>527</v>
      </c>
      <c r="F535" s="791" t="s">
        <v>177</v>
      </c>
      <c r="G535" s="796">
        <v>251.21</v>
      </c>
      <c r="H535" s="796" t="s">
        <v>177</v>
      </c>
      <c r="I535" s="796" t="s">
        <v>177</v>
      </c>
      <c r="J535" s="796">
        <v>251.21</v>
      </c>
      <c r="K535" s="791">
        <v>2</v>
      </c>
      <c r="L535" s="208"/>
      <c r="M535" s="208" t="s">
        <v>362</v>
      </c>
      <c r="N535" s="119"/>
      <c r="O535" s="119"/>
    </row>
    <row r="536" spans="1:15" ht="20.25" customHeight="1" x14ac:dyDescent="0.2">
      <c r="A536" s="908">
        <v>4</v>
      </c>
      <c r="B536" s="908" t="s">
        <v>357</v>
      </c>
      <c r="C536" s="791" t="s">
        <v>177</v>
      </c>
      <c r="D536" s="791">
        <v>14</v>
      </c>
      <c r="E536" s="791">
        <v>964</v>
      </c>
      <c r="F536" s="791" t="s">
        <v>177</v>
      </c>
      <c r="G536" s="796">
        <v>43.5</v>
      </c>
      <c r="H536" s="796" t="s">
        <v>177</v>
      </c>
      <c r="I536" s="796" t="s">
        <v>177</v>
      </c>
      <c r="J536" s="796">
        <v>43.5</v>
      </c>
      <c r="K536" s="791">
        <v>1</v>
      </c>
      <c r="L536" s="208"/>
      <c r="M536" s="208" t="s">
        <v>204</v>
      </c>
      <c r="N536" s="119"/>
      <c r="O536" s="119"/>
    </row>
    <row r="537" spans="1:15" ht="16.5" customHeight="1" x14ac:dyDescent="0.2">
      <c r="A537" s="908">
        <v>5</v>
      </c>
      <c r="B537" s="895" t="s">
        <v>180</v>
      </c>
      <c r="C537" s="791" t="s">
        <v>177</v>
      </c>
      <c r="D537" s="791">
        <v>5</v>
      </c>
      <c r="E537" s="791">
        <v>301</v>
      </c>
      <c r="F537" s="791" t="s">
        <v>177</v>
      </c>
      <c r="G537" s="796">
        <v>109</v>
      </c>
      <c r="H537" s="796" t="s">
        <v>177</v>
      </c>
      <c r="I537" s="796" t="s">
        <v>177</v>
      </c>
      <c r="J537" s="796">
        <v>109</v>
      </c>
      <c r="K537" s="791">
        <v>1</v>
      </c>
      <c r="L537" s="208"/>
      <c r="M537" s="208" t="s">
        <v>205</v>
      </c>
      <c r="N537" s="119"/>
      <c r="O537" s="119"/>
    </row>
    <row r="538" spans="1:15" ht="19.5" customHeight="1" x14ac:dyDescent="0.2">
      <c r="A538" s="987"/>
      <c r="B538" s="1278" t="s">
        <v>77</v>
      </c>
      <c r="C538" s="583" t="s">
        <v>177</v>
      </c>
      <c r="D538" s="583">
        <v>163</v>
      </c>
      <c r="E538" s="583">
        <v>7626</v>
      </c>
      <c r="F538" s="583">
        <v>4</v>
      </c>
      <c r="G538" s="583">
        <v>2123.88</v>
      </c>
      <c r="H538" s="583">
        <v>88.6</v>
      </c>
      <c r="I538" s="583" t="s">
        <v>177</v>
      </c>
      <c r="J538" s="583">
        <v>2212.48</v>
      </c>
      <c r="K538" s="583">
        <v>10</v>
      </c>
    </row>
    <row r="539" spans="1:15" ht="24" customHeight="1" x14ac:dyDescent="0.3">
      <c r="A539" s="865"/>
      <c r="B539" s="1279" t="s">
        <v>1159</v>
      </c>
      <c r="C539" s="1279"/>
      <c r="D539" s="1280"/>
      <c r="E539" s="1280"/>
      <c r="F539" s="1280"/>
      <c r="G539" s="1280"/>
      <c r="H539" s="1280"/>
      <c r="I539" s="1280"/>
      <c r="J539" s="1280"/>
      <c r="K539" s="1281"/>
    </row>
    <row r="540" spans="1:15" ht="280.5" customHeight="1" x14ac:dyDescent="0.25">
      <c r="A540" s="880">
        <v>1</v>
      </c>
      <c r="B540" s="956" t="s">
        <v>377</v>
      </c>
      <c r="C540" s="795" t="s">
        <v>177</v>
      </c>
      <c r="D540" s="880">
        <v>14</v>
      </c>
      <c r="E540" s="880">
        <v>66</v>
      </c>
      <c r="F540" s="795" t="s">
        <v>177</v>
      </c>
      <c r="G540" s="1074">
        <v>4.8099999999999996</v>
      </c>
      <c r="H540" s="795" t="s">
        <v>177</v>
      </c>
      <c r="I540" s="795" t="s">
        <v>177</v>
      </c>
      <c r="J540" s="968">
        <f>SUM(G540:I540)</f>
        <v>4.8099999999999996</v>
      </c>
      <c r="K540" s="790">
        <v>66</v>
      </c>
      <c r="L540" s="66"/>
      <c r="M540" s="34" t="s">
        <v>381</v>
      </c>
      <c r="N540" s="34"/>
      <c r="O540" s="69"/>
    </row>
    <row r="541" spans="1:15" ht="18.75" customHeight="1" x14ac:dyDescent="0.25">
      <c r="A541" s="791">
        <v>2</v>
      </c>
      <c r="B541" s="791" t="s">
        <v>378</v>
      </c>
      <c r="C541" s="795" t="s">
        <v>177</v>
      </c>
      <c r="D541" s="791">
        <v>16</v>
      </c>
      <c r="E541" s="791">
        <v>52</v>
      </c>
      <c r="F541" s="795" t="s">
        <v>177</v>
      </c>
      <c r="G541" s="874">
        <v>8.0340000000000007</v>
      </c>
      <c r="H541" s="795" t="s">
        <v>177</v>
      </c>
      <c r="I541" s="795" t="s">
        <v>177</v>
      </c>
      <c r="J541" s="946">
        <f>SUM(G541:I541)</f>
        <v>8.0340000000000007</v>
      </c>
      <c r="K541" s="790">
        <v>52</v>
      </c>
      <c r="L541" s="145" t="s">
        <v>375</v>
      </c>
      <c r="M541" s="34" t="s">
        <v>206</v>
      </c>
      <c r="N541" s="34" t="s">
        <v>376</v>
      </c>
      <c r="O541" s="69"/>
    </row>
    <row r="542" spans="1:15" ht="32.25" customHeight="1" x14ac:dyDescent="0.25">
      <c r="A542" s="791">
        <v>3</v>
      </c>
      <c r="B542" s="890" t="s">
        <v>379</v>
      </c>
      <c r="C542" s="795" t="s">
        <v>177</v>
      </c>
      <c r="D542" s="791">
        <v>2</v>
      </c>
      <c r="E542" s="791">
        <v>9</v>
      </c>
      <c r="F542" s="795" t="s">
        <v>177</v>
      </c>
      <c r="G542" s="874">
        <v>0.67</v>
      </c>
      <c r="H542" s="795" t="s">
        <v>177</v>
      </c>
      <c r="I542" s="795" t="s">
        <v>177</v>
      </c>
      <c r="J542" s="946">
        <f>SUM(G542:I542)</f>
        <v>0.67</v>
      </c>
      <c r="K542" s="790">
        <v>9</v>
      </c>
      <c r="L542" s="66"/>
      <c r="M542" s="34" t="s">
        <v>207</v>
      </c>
      <c r="N542" s="34"/>
      <c r="O542" s="69"/>
    </row>
    <row r="543" spans="1:15" ht="32.25" customHeight="1" x14ac:dyDescent="0.25">
      <c r="A543" s="896">
        <v>4</v>
      </c>
      <c r="B543" s="950" t="s">
        <v>380</v>
      </c>
      <c r="C543" s="795" t="s">
        <v>177</v>
      </c>
      <c r="D543" s="791">
        <v>3</v>
      </c>
      <c r="E543" s="791">
        <v>23</v>
      </c>
      <c r="F543" s="795" t="s">
        <v>177</v>
      </c>
      <c r="G543" s="874">
        <v>2.09</v>
      </c>
      <c r="H543" s="795" t="s">
        <v>177</v>
      </c>
      <c r="I543" s="795" t="s">
        <v>177</v>
      </c>
      <c r="J543" s="946">
        <f>SUM(G543:I543)</f>
        <v>2.09</v>
      </c>
      <c r="K543" s="790">
        <v>23</v>
      </c>
      <c r="L543" s="66"/>
      <c r="M543" s="34" t="s">
        <v>208</v>
      </c>
      <c r="N543" s="34"/>
      <c r="O543" s="69"/>
    </row>
    <row r="544" spans="1:15" ht="19.5" customHeight="1" x14ac:dyDescent="0.2">
      <c r="A544" s="916"/>
      <c r="B544" s="1141" t="s">
        <v>77</v>
      </c>
      <c r="C544" s="1075" t="s">
        <v>177</v>
      </c>
      <c r="D544" s="881">
        <f>SUM(D540:D543)</f>
        <v>35</v>
      </c>
      <c r="E544" s="881">
        <f>SUM(E540:E543)</f>
        <v>150</v>
      </c>
      <c r="F544" s="802" t="s">
        <v>177</v>
      </c>
      <c r="G544" s="879">
        <v>15.603999999999999</v>
      </c>
      <c r="H544" s="802" t="s">
        <v>177</v>
      </c>
      <c r="I544" s="802" t="s">
        <v>177</v>
      </c>
      <c r="J544" s="1282">
        <v>15.603999999999999</v>
      </c>
      <c r="K544" s="877">
        <f>SUM(K540:K543)</f>
        <v>150</v>
      </c>
      <c r="L544" s="34"/>
      <c r="M544" s="34"/>
      <c r="N544" s="34"/>
      <c r="O544" s="34"/>
    </row>
    <row r="545" spans="1:15" ht="7.5" customHeight="1" x14ac:dyDescent="0.25">
      <c r="A545" s="806"/>
      <c r="B545" s="601"/>
      <c r="C545" s="601"/>
      <c r="D545" s="601"/>
      <c r="E545" s="601"/>
      <c r="F545" s="601"/>
      <c r="G545" s="601"/>
      <c r="H545" s="601"/>
      <c r="I545" s="601"/>
      <c r="J545" s="601"/>
      <c r="K545" s="825"/>
    </row>
    <row r="546" spans="1:15" ht="6" customHeight="1" x14ac:dyDescent="0.25">
      <c r="A546" s="806"/>
      <c r="B546" s="601"/>
      <c r="C546" s="601"/>
      <c r="D546" s="601"/>
      <c r="E546" s="601"/>
      <c r="F546" s="601"/>
      <c r="G546" s="601"/>
      <c r="H546" s="601"/>
      <c r="I546" s="601"/>
      <c r="J546" s="601"/>
      <c r="K546" s="825"/>
    </row>
    <row r="547" spans="1:15" ht="24" customHeight="1" x14ac:dyDescent="0.3">
      <c r="A547" s="806"/>
      <c r="B547" s="1012" t="s">
        <v>1160</v>
      </c>
      <c r="C547" s="1012"/>
      <c r="D547" s="1011"/>
      <c r="E547" s="1011"/>
      <c r="F547" s="1011"/>
      <c r="G547" s="1011"/>
      <c r="H547" s="1011"/>
      <c r="I547" s="1011"/>
      <c r="J547" s="1011"/>
      <c r="K547" s="825"/>
    </row>
    <row r="548" spans="1:15" ht="5.25" customHeight="1" x14ac:dyDescent="0.25">
      <c r="A548" s="827"/>
      <c r="B548" s="615"/>
      <c r="C548" s="601"/>
      <c r="D548" s="601"/>
      <c r="E548" s="601"/>
      <c r="F548" s="601"/>
      <c r="G548" s="601"/>
      <c r="H548" s="601"/>
      <c r="I548" s="601"/>
      <c r="J548" s="601"/>
      <c r="K548" s="825"/>
    </row>
    <row r="549" spans="1:15" ht="30" customHeight="1" x14ac:dyDescent="0.2">
      <c r="A549" s="880">
        <v>1</v>
      </c>
      <c r="B549" s="791" t="s">
        <v>530</v>
      </c>
      <c r="C549" s="873" t="s">
        <v>177</v>
      </c>
      <c r="D549" s="791">
        <v>1</v>
      </c>
      <c r="E549" s="791">
        <v>1</v>
      </c>
      <c r="F549" s="795" t="s">
        <v>177</v>
      </c>
      <c r="G549" s="874">
        <v>0.05</v>
      </c>
      <c r="H549" s="795" t="s">
        <v>177</v>
      </c>
      <c r="I549" s="795" t="s">
        <v>177</v>
      </c>
      <c r="J549" s="874">
        <f>SUM(G549:I549)</f>
        <v>0.05</v>
      </c>
      <c r="K549" s="791">
        <v>1</v>
      </c>
      <c r="L549" s="145"/>
      <c r="M549" s="208" t="s">
        <v>209</v>
      </c>
      <c r="N549" s="145"/>
      <c r="O549" s="145"/>
    </row>
    <row r="550" spans="1:15" ht="44.25" customHeight="1" x14ac:dyDescent="0.2">
      <c r="A550" s="896">
        <v>2</v>
      </c>
      <c r="B550" s="896" t="s">
        <v>531</v>
      </c>
      <c r="C550" s="873" t="s">
        <v>177</v>
      </c>
      <c r="D550" s="861">
        <v>2</v>
      </c>
      <c r="E550" s="861">
        <v>16</v>
      </c>
      <c r="F550" s="873" t="s">
        <v>177</v>
      </c>
      <c r="G550" s="861">
        <v>0.57999999999999996</v>
      </c>
      <c r="H550" s="873" t="s">
        <v>177</v>
      </c>
      <c r="I550" s="873" t="s">
        <v>177</v>
      </c>
      <c r="J550" s="861">
        <v>0.57999999999999996</v>
      </c>
      <c r="K550" s="861">
        <v>2</v>
      </c>
      <c r="L550" s="145"/>
      <c r="M550" s="208" t="s">
        <v>848</v>
      </c>
      <c r="N550" s="145"/>
      <c r="O550" s="145"/>
    </row>
    <row r="551" spans="1:15" ht="19.5" customHeight="1" x14ac:dyDescent="0.2">
      <c r="A551" s="939"/>
      <c r="B551" s="1141" t="s">
        <v>77</v>
      </c>
      <c r="C551" s="1283" t="s">
        <v>177</v>
      </c>
      <c r="D551" s="760">
        <f>SUM(D549:D550)</f>
        <v>3</v>
      </c>
      <c r="E551" s="760">
        <f>SUM(E549:E550)</f>
        <v>17</v>
      </c>
      <c r="F551" s="584" t="s">
        <v>177</v>
      </c>
      <c r="G551" s="942">
        <f>SUM(G549:G550)</f>
        <v>0.63</v>
      </c>
      <c r="H551" s="584" t="s">
        <v>177</v>
      </c>
      <c r="I551" s="584" t="s">
        <v>177</v>
      </c>
      <c r="J551" s="972">
        <f>SUM(J549:J550)</f>
        <v>0.63</v>
      </c>
      <c r="K551" s="868">
        <f>SUM(K549:K550)</f>
        <v>3</v>
      </c>
    </row>
    <row r="552" spans="1:15" ht="3" customHeight="1" x14ac:dyDescent="0.25">
      <c r="A552" s="806"/>
      <c r="B552" s="601"/>
      <c r="C552" s="601"/>
      <c r="D552" s="601"/>
      <c r="E552" s="601"/>
      <c r="F552" s="601"/>
      <c r="G552" s="601"/>
      <c r="H552" s="601"/>
      <c r="I552" s="601"/>
      <c r="J552" s="601"/>
      <c r="K552" s="825"/>
    </row>
    <row r="553" spans="1:15" ht="27" customHeight="1" x14ac:dyDescent="0.3">
      <c r="A553" s="1284" t="s">
        <v>9</v>
      </c>
      <c r="B553" s="1285" t="s">
        <v>1161</v>
      </c>
      <c r="C553" s="1285"/>
      <c r="D553" s="1286"/>
      <c r="E553" s="1286"/>
      <c r="F553" s="1286"/>
      <c r="G553" s="1286"/>
      <c r="H553" s="1286"/>
      <c r="I553" s="1286"/>
      <c r="J553" s="1286"/>
      <c r="K553" s="1249"/>
      <c r="L553" s="60"/>
      <c r="M553" s="60"/>
    </row>
    <row r="554" spans="1:15" ht="4.5" customHeight="1" x14ac:dyDescent="0.25">
      <c r="A554" s="1287"/>
      <c r="B554" s="1288"/>
      <c r="C554" s="1288"/>
      <c r="D554" s="1288"/>
      <c r="E554" s="1288"/>
      <c r="F554" s="1288"/>
      <c r="G554" s="1288"/>
      <c r="H554" s="1288"/>
      <c r="I554" s="1288"/>
      <c r="J554" s="1288"/>
      <c r="K554" s="1289"/>
      <c r="L554" s="60"/>
      <c r="M554" s="60"/>
    </row>
    <row r="555" spans="1:15" ht="3.75" customHeight="1" x14ac:dyDescent="0.3">
      <c r="A555" s="1290"/>
      <c r="B555" s="1291"/>
      <c r="C555" s="1291"/>
      <c r="D555" s="1292"/>
      <c r="E555" s="1292"/>
      <c r="F555" s="1292"/>
      <c r="G555" s="1293"/>
      <c r="H555" s="1293"/>
      <c r="I555" s="1293"/>
      <c r="J555" s="1294"/>
      <c r="K555" s="1249"/>
      <c r="L555" s="60"/>
      <c r="M555" s="60"/>
    </row>
    <row r="556" spans="1:15" ht="24" customHeight="1" x14ac:dyDescent="0.3">
      <c r="A556" s="1010" t="s">
        <v>1150</v>
      </c>
      <c r="B556" s="1295"/>
      <c r="C556" s="1295"/>
      <c r="D556" s="1295"/>
      <c r="E556" s="1295"/>
      <c r="F556" s="1295"/>
      <c r="G556" s="1295"/>
      <c r="H556" s="1295"/>
      <c r="I556" s="1295"/>
      <c r="J556" s="1295"/>
      <c r="K556" s="1249"/>
      <c r="L556" s="60"/>
      <c r="M556" s="60"/>
    </row>
    <row r="557" spans="1:15" ht="4.5" customHeight="1" x14ac:dyDescent="0.25">
      <c r="A557" s="1061"/>
      <c r="B557" s="1062"/>
      <c r="C557" s="1062"/>
      <c r="D557" s="1296"/>
      <c r="E557" s="1296"/>
      <c r="F557" s="1296"/>
      <c r="G557" s="1296"/>
      <c r="H557" s="1296"/>
      <c r="I557" s="1296"/>
      <c r="J557" s="1297"/>
      <c r="K557" s="1249"/>
      <c r="L557" s="60"/>
      <c r="M557" s="60"/>
    </row>
    <row r="558" spans="1:15" ht="30" customHeight="1" x14ac:dyDescent="0.2">
      <c r="A558" s="861">
        <v>1</v>
      </c>
      <c r="B558" s="829" t="s">
        <v>410</v>
      </c>
      <c r="C558" s="909" t="s">
        <v>177</v>
      </c>
      <c r="D558" s="909">
        <v>1</v>
      </c>
      <c r="E558" s="909">
        <v>40</v>
      </c>
      <c r="F558" s="909" t="s">
        <v>177</v>
      </c>
      <c r="G558" s="909">
        <v>1.5</v>
      </c>
      <c r="H558" s="909" t="s">
        <v>177</v>
      </c>
      <c r="I558" s="909" t="s">
        <v>177</v>
      </c>
      <c r="J558" s="1298">
        <f>SUM(G558:I558)</f>
        <v>1.5</v>
      </c>
      <c r="K558" s="828">
        <v>1</v>
      </c>
      <c r="L558" s="82"/>
      <c r="M558" s="83" t="s">
        <v>210</v>
      </c>
      <c r="N558" s="41"/>
      <c r="O558" s="41"/>
    </row>
    <row r="559" spans="1:15" ht="19.5" customHeight="1" x14ac:dyDescent="0.2">
      <c r="A559" s="1185" t="s">
        <v>98</v>
      </c>
      <c r="B559" s="1185"/>
      <c r="C559" s="1144" t="s">
        <v>177</v>
      </c>
      <c r="D559" s="881">
        <v>1</v>
      </c>
      <c r="E559" s="881">
        <f t="shared" ref="E559:J559" si="12">SUM(E558)</f>
        <v>40</v>
      </c>
      <c r="F559" s="881" t="s">
        <v>177</v>
      </c>
      <c r="G559" s="881">
        <f t="shared" si="12"/>
        <v>1.5</v>
      </c>
      <c r="H559" s="881" t="s">
        <v>177</v>
      </c>
      <c r="I559" s="881" t="s">
        <v>177</v>
      </c>
      <c r="J559" s="878">
        <f t="shared" si="12"/>
        <v>1.5</v>
      </c>
      <c r="K559" s="877">
        <f>SUM(K558)</f>
        <v>1</v>
      </c>
      <c r="L559" s="60"/>
      <c r="M559" s="60"/>
    </row>
    <row r="560" spans="1:15" ht="27" customHeight="1" x14ac:dyDescent="0.3">
      <c r="A560" s="603" t="s">
        <v>1075</v>
      </c>
      <c r="B560" s="826"/>
      <c r="C560" s="826"/>
      <c r="D560" s="826"/>
      <c r="E560" s="826"/>
      <c r="F560" s="826"/>
      <c r="G560" s="826"/>
      <c r="H560" s="826"/>
      <c r="I560" s="826"/>
      <c r="J560" s="826"/>
      <c r="K560" s="1299"/>
    </row>
    <row r="561" spans="1:47" ht="9" customHeight="1" x14ac:dyDescent="0.25">
      <c r="A561" s="827"/>
      <c r="B561" s="615"/>
      <c r="C561" s="615"/>
      <c r="D561" s="615"/>
      <c r="E561" s="615"/>
      <c r="F561" s="615"/>
      <c r="G561" s="615"/>
      <c r="H561" s="615"/>
      <c r="I561" s="615"/>
      <c r="J561" s="615"/>
      <c r="K561" s="973"/>
    </row>
    <row r="562" spans="1:47" ht="3.75" customHeight="1" x14ac:dyDescent="0.25">
      <c r="A562" s="806"/>
      <c r="B562" s="601"/>
      <c r="C562" s="601"/>
      <c r="D562" s="601"/>
      <c r="E562" s="601"/>
      <c r="F562" s="601"/>
      <c r="G562" s="601"/>
      <c r="H562" s="601"/>
      <c r="I562" s="601"/>
      <c r="J562" s="601"/>
      <c r="K562" s="825"/>
    </row>
    <row r="563" spans="1:47" ht="24" customHeight="1" x14ac:dyDescent="0.3">
      <c r="A563" s="803" t="s">
        <v>162</v>
      </c>
      <c r="B563" s="856"/>
      <c r="C563" s="856"/>
      <c r="D563" s="856"/>
      <c r="E563" s="856"/>
      <c r="F563" s="856"/>
      <c r="G563" s="856"/>
      <c r="H563" s="856"/>
      <c r="I563" s="856"/>
      <c r="J563" s="856"/>
      <c r="K563" s="825"/>
    </row>
    <row r="564" spans="1:47" ht="6" customHeight="1" x14ac:dyDescent="0.25">
      <c r="A564" s="827"/>
      <c r="B564" s="615"/>
      <c r="C564" s="615"/>
      <c r="D564" s="615"/>
      <c r="E564" s="615"/>
      <c r="F564" s="615"/>
      <c r="G564" s="615"/>
      <c r="H564" s="615"/>
      <c r="I564" s="615"/>
      <c r="J564" s="615"/>
      <c r="K564" s="825"/>
    </row>
    <row r="565" spans="1:47" s="120" customFormat="1" ht="45" customHeight="1" x14ac:dyDescent="0.25">
      <c r="A565" s="808">
        <v>1</v>
      </c>
      <c r="B565" s="813" t="s">
        <v>267</v>
      </c>
      <c r="C565" s="813" t="s">
        <v>177</v>
      </c>
      <c r="D565" s="811">
        <v>2</v>
      </c>
      <c r="E565" s="812" t="s">
        <v>177</v>
      </c>
      <c r="F565" s="811">
        <v>1</v>
      </c>
      <c r="G565" s="812" t="s">
        <v>177</v>
      </c>
      <c r="H565" s="813">
        <v>14.7</v>
      </c>
      <c r="I565" s="812" t="s">
        <v>177</v>
      </c>
      <c r="J565" s="813">
        <f>SUM(G565:I565)</f>
        <v>14.7</v>
      </c>
      <c r="K565" s="811">
        <v>2</v>
      </c>
      <c r="L565" s="143"/>
      <c r="M565" s="81" t="s">
        <v>211</v>
      </c>
      <c r="N565" s="63"/>
      <c r="O565" s="108"/>
    </row>
    <row r="566" spans="1:47" s="120" customFormat="1" ht="19.5" customHeight="1" x14ac:dyDescent="0.25">
      <c r="A566" s="1300"/>
      <c r="B566" s="1141" t="s">
        <v>77</v>
      </c>
      <c r="C566" s="824" t="s">
        <v>177</v>
      </c>
      <c r="D566" s="822">
        <f t="shared" ref="D566:J566" si="13">SUM(D565)</f>
        <v>2</v>
      </c>
      <c r="E566" s="823" t="s">
        <v>177</v>
      </c>
      <c r="F566" s="822">
        <f t="shared" si="13"/>
        <v>1</v>
      </c>
      <c r="G566" s="824" t="s">
        <v>177</v>
      </c>
      <c r="H566" s="824">
        <f t="shared" si="13"/>
        <v>14.7</v>
      </c>
      <c r="I566" s="824" t="s">
        <v>177</v>
      </c>
      <c r="J566" s="824">
        <f t="shared" si="13"/>
        <v>14.7</v>
      </c>
      <c r="K566" s="822">
        <f>SUM(K565)</f>
        <v>2</v>
      </c>
      <c r="L566" s="252"/>
      <c r="M566" s="109"/>
      <c r="N566" s="109"/>
      <c r="O566" s="109"/>
    </row>
    <row r="567" spans="1:47" ht="12" hidden="1" customHeight="1" x14ac:dyDescent="0.25">
      <c r="A567" s="806"/>
      <c r="B567" s="601"/>
      <c r="C567" s="601"/>
      <c r="D567" s="601"/>
      <c r="E567" s="601"/>
      <c r="F567" s="601"/>
      <c r="G567" s="601"/>
      <c r="H567" s="601"/>
      <c r="I567" s="601"/>
      <c r="J567" s="601"/>
      <c r="K567" s="825"/>
    </row>
    <row r="568" spans="1:47" ht="49.5" customHeight="1" x14ac:dyDescent="0.25">
      <c r="A568" s="806"/>
      <c r="B568" s="1301" t="s">
        <v>185</v>
      </c>
      <c r="C568" s="1301"/>
      <c r="D568" s="1302"/>
      <c r="E568" s="1302"/>
      <c r="F568" s="1302"/>
      <c r="G568" s="1302"/>
      <c r="H568" s="1302"/>
      <c r="I568" s="1302"/>
      <c r="J568" s="1302"/>
      <c r="K568" s="825"/>
    </row>
    <row r="569" spans="1:47" ht="8.25" customHeight="1" x14ac:dyDescent="0.25">
      <c r="A569" s="827"/>
      <c r="B569" s="615"/>
      <c r="C569" s="615"/>
      <c r="D569" s="615"/>
      <c r="E569" s="615"/>
      <c r="F569" s="615"/>
      <c r="G569" s="615"/>
      <c r="H569" s="615"/>
      <c r="I569" s="615"/>
      <c r="J569" s="615"/>
      <c r="K569" s="973"/>
    </row>
    <row r="570" spans="1:47" ht="24" customHeight="1" x14ac:dyDescent="0.2">
      <c r="A570" s="1303" t="s">
        <v>1162</v>
      </c>
      <c r="B570" s="1304"/>
      <c r="C570" s="1304"/>
      <c r="D570" s="1304"/>
      <c r="E570" s="1304"/>
      <c r="F570" s="1304"/>
      <c r="G570" s="1304"/>
      <c r="H570" s="1304"/>
      <c r="I570" s="1304"/>
      <c r="J570" s="1304"/>
      <c r="K570" s="1304"/>
      <c r="L570" s="365"/>
      <c r="M570" s="365"/>
      <c r="N570" s="365"/>
      <c r="O570" s="365"/>
      <c r="P570" s="365"/>
    </row>
    <row r="571" spans="1:47" s="41" customFormat="1" ht="30" customHeight="1" x14ac:dyDescent="0.2">
      <c r="A571" s="896">
        <v>1</v>
      </c>
      <c r="B571" s="950" t="s">
        <v>99</v>
      </c>
      <c r="C571" s="790" t="s">
        <v>177</v>
      </c>
      <c r="D571" s="795" t="s">
        <v>177</v>
      </c>
      <c r="E571" s="795" t="s">
        <v>177</v>
      </c>
      <c r="F571" s="795">
        <v>1</v>
      </c>
      <c r="G571" s="795" t="s">
        <v>177</v>
      </c>
      <c r="H571" s="796">
        <v>144</v>
      </c>
      <c r="I571" s="795" t="s">
        <v>177</v>
      </c>
      <c r="J571" s="796">
        <v>144</v>
      </c>
      <c r="K571" s="795">
        <v>1</v>
      </c>
      <c r="L571" s="208" t="s">
        <v>604</v>
      </c>
      <c r="M571" s="150"/>
      <c r="N571" s="150"/>
      <c r="O571" s="150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40"/>
    </row>
    <row r="572" spans="1:47" s="41" customFormat="1" ht="19.5" customHeight="1" x14ac:dyDescent="0.2">
      <c r="A572" s="1161"/>
      <c r="B572" s="1141" t="s">
        <v>77</v>
      </c>
      <c r="C572" s="911" t="s">
        <v>177</v>
      </c>
      <c r="D572" s="852" t="s">
        <v>177</v>
      </c>
      <c r="E572" s="852" t="s">
        <v>177</v>
      </c>
      <c r="F572" s="852">
        <v>1</v>
      </c>
      <c r="G572" s="852" t="s">
        <v>177</v>
      </c>
      <c r="H572" s="853">
        <v>144</v>
      </c>
      <c r="I572" s="852" t="s">
        <v>177</v>
      </c>
      <c r="J572" s="853">
        <v>144</v>
      </c>
      <c r="K572" s="852">
        <v>1</v>
      </c>
      <c r="L572" s="79"/>
      <c r="M572" s="79"/>
      <c r="N572" s="79"/>
      <c r="O572" s="79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40"/>
    </row>
    <row r="573" spans="1:47" ht="2.25" customHeight="1" x14ac:dyDescent="0.25">
      <c r="A573" s="806"/>
      <c r="B573" s="601"/>
      <c r="C573" s="601"/>
      <c r="D573" s="601"/>
      <c r="E573" s="601"/>
      <c r="F573" s="601"/>
      <c r="G573" s="601"/>
      <c r="H573" s="601"/>
      <c r="I573" s="601"/>
      <c r="J573" s="601"/>
      <c r="K573" s="825"/>
    </row>
    <row r="574" spans="1:47" ht="24" customHeight="1" x14ac:dyDescent="0.3">
      <c r="A574" s="806"/>
      <c r="B574" s="1012" t="s">
        <v>1163</v>
      </c>
      <c r="C574" s="1012"/>
      <c r="D574" s="1011"/>
      <c r="E574" s="1011"/>
      <c r="F574" s="1011"/>
      <c r="G574" s="1011"/>
      <c r="H574" s="1011"/>
      <c r="I574" s="1011"/>
      <c r="J574" s="1011"/>
      <c r="K574" s="825"/>
    </row>
    <row r="575" spans="1:47" ht="3.75" customHeight="1" x14ac:dyDescent="0.25">
      <c r="A575" s="827"/>
      <c r="B575" s="615"/>
      <c r="C575" s="615"/>
      <c r="D575" s="615"/>
      <c r="E575" s="615"/>
      <c r="F575" s="615"/>
      <c r="G575" s="615"/>
      <c r="H575" s="615"/>
      <c r="I575" s="615"/>
      <c r="J575" s="615"/>
      <c r="K575" s="825"/>
    </row>
    <row r="576" spans="1:47" ht="30" customHeight="1" x14ac:dyDescent="0.25">
      <c r="A576" s="790">
        <v>1</v>
      </c>
      <c r="B576" s="896" t="s">
        <v>492</v>
      </c>
      <c r="C576" s="795" t="s">
        <v>177</v>
      </c>
      <c r="D576" s="791">
        <v>1</v>
      </c>
      <c r="E576" s="795">
        <v>1</v>
      </c>
      <c r="F576" s="795" t="s">
        <v>177</v>
      </c>
      <c r="G576" s="874">
        <v>0.48</v>
      </c>
      <c r="H576" s="795" t="s">
        <v>177</v>
      </c>
      <c r="I576" s="791" t="s">
        <v>177</v>
      </c>
      <c r="J576" s="873">
        <v>0.48</v>
      </c>
      <c r="K576" s="790">
        <v>1</v>
      </c>
      <c r="L576" s="145"/>
      <c r="M576" s="208" t="s">
        <v>493</v>
      </c>
      <c r="N576" s="145"/>
      <c r="O576" s="96"/>
    </row>
    <row r="577" spans="1:15" ht="19.5" customHeight="1" x14ac:dyDescent="0.2">
      <c r="A577" s="939"/>
      <c r="B577" s="1141" t="s">
        <v>77</v>
      </c>
      <c r="C577" s="852" t="s">
        <v>177</v>
      </c>
      <c r="D577" s="584">
        <f t="shared" ref="D577:K577" si="14">SUM(D576:D576)</f>
        <v>1</v>
      </c>
      <c r="E577" s="584">
        <f t="shared" si="14"/>
        <v>1</v>
      </c>
      <c r="F577" s="887" t="s">
        <v>177</v>
      </c>
      <c r="G577" s="982">
        <f t="shared" si="14"/>
        <v>0.48</v>
      </c>
      <c r="H577" s="887" t="s">
        <v>177</v>
      </c>
      <c r="I577" s="887" t="s">
        <v>177</v>
      </c>
      <c r="J577" s="914">
        <f t="shared" si="14"/>
        <v>0.48</v>
      </c>
      <c r="K577" s="887">
        <f t="shared" si="14"/>
        <v>1</v>
      </c>
    </row>
    <row r="578" spans="1:15" ht="7.5" customHeight="1" x14ac:dyDescent="0.3">
      <c r="A578" s="1018"/>
      <c r="B578" s="1019"/>
      <c r="C578" s="1019"/>
      <c r="D578" s="1020"/>
      <c r="E578" s="1020"/>
      <c r="F578" s="1020"/>
      <c r="G578" s="1021"/>
      <c r="H578" s="1021"/>
      <c r="I578" s="1021"/>
      <c r="J578" s="748"/>
      <c r="K578" s="825"/>
    </row>
    <row r="579" spans="1:15" ht="24" customHeight="1" x14ac:dyDescent="0.3">
      <c r="A579" s="806"/>
      <c r="B579" s="1119" t="s">
        <v>188</v>
      </c>
      <c r="C579" s="1119"/>
      <c r="D579" s="1011"/>
      <c r="E579" s="1011"/>
      <c r="F579" s="1011"/>
      <c r="G579" s="1011"/>
      <c r="H579" s="1011"/>
      <c r="I579" s="1011"/>
      <c r="J579" s="1011"/>
      <c r="K579" s="825"/>
    </row>
    <row r="580" spans="1:15" ht="8.25" customHeight="1" x14ac:dyDescent="0.25">
      <c r="A580" s="1070"/>
      <c r="B580" s="1071"/>
      <c r="C580" s="1071"/>
      <c r="D580" s="1072"/>
      <c r="E580" s="1072"/>
      <c r="F580" s="1072"/>
      <c r="G580" s="1072"/>
      <c r="H580" s="1072"/>
      <c r="I580" s="1072"/>
      <c r="J580" s="615"/>
      <c r="K580" s="973"/>
    </row>
    <row r="581" spans="1:15" ht="2.25" customHeight="1" x14ac:dyDescent="0.3">
      <c r="A581" s="1305"/>
      <c r="B581" s="1079"/>
      <c r="C581" s="1079"/>
      <c r="D581" s="1080"/>
      <c r="E581" s="1080"/>
      <c r="F581" s="1080"/>
      <c r="G581" s="1206"/>
      <c r="H581" s="1206"/>
      <c r="I581" s="1206"/>
      <c r="J581" s="1207"/>
      <c r="K581" s="825"/>
    </row>
    <row r="582" spans="1:15" ht="24" customHeight="1" x14ac:dyDescent="0.3">
      <c r="A582" s="806"/>
      <c r="B582" s="1012" t="s">
        <v>1164</v>
      </c>
      <c r="C582" s="1012"/>
      <c r="D582" s="1011"/>
      <c r="E582" s="1011"/>
      <c r="F582" s="1011"/>
      <c r="G582" s="1011"/>
      <c r="H582" s="1011"/>
      <c r="I582" s="1011"/>
      <c r="J582" s="1011"/>
      <c r="K582" s="825"/>
    </row>
    <row r="583" spans="1:15" ht="3.75" customHeight="1" x14ac:dyDescent="0.25">
      <c r="A583" s="827"/>
      <c r="B583" s="615"/>
      <c r="C583" s="615"/>
      <c r="D583" s="615"/>
      <c r="E583" s="615"/>
      <c r="F583" s="615"/>
      <c r="G583" s="615"/>
      <c r="H583" s="615"/>
      <c r="I583" s="615"/>
      <c r="J583" s="615"/>
      <c r="K583" s="825"/>
    </row>
    <row r="584" spans="1:15" s="37" customFormat="1" ht="59.25" customHeight="1" x14ac:dyDescent="0.25">
      <c r="A584" s="791">
        <v>1</v>
      </c>
      <c r="B584" s="896" t="s">
        <v>363</v>
      </c>
      <c r="C584" s="791" t="s">
        <v>177</v>
      </c>
      <c r="D584" s="791">
        <v>55</v>
      </c>
      <c r="E584" s="791">
        <v>15648</v>
      </c>
      <c r="F584" s="791">
        <v>4</v>
      </c>
      <c r="G584" s="796">
        <v>905</v>
      </c>
      <c r="H584" s="796">
        <v>55.2</v>
      </c>
      <c r="I584" s="796" t="s">
        <v>177</v>
      </c>
      <c r="J584" s="796">
        <v>960.2</v>
      </c>
      <c r="K584" s="791">
        <v>3</v>
      </c>
      <c r="L584" s="208"/>
      <c r="M584" s="208" t="s">
        <v>365</v>
      </c>
      <c r="N584" s="119"/>
      <c r="O584" s="119"/>
    </row>
    <row r="585" spans="1:15" s="37" customFormat="1" ht="45.75" customHeight="1" x14ac:dyDescent="0.25">
      <c r="A585" s="791">
        <v>2</v>
      </c>
      <c r="B585" s="791" t="s">
        <v>342</v>
      </c>
      <c r="C585" s="791" t="s">
        <v>177</v>
      </c>
      <c r="D585" s="791">
        <v>36</v>
      </c>
      <c r="E585" s="791">
        <v>3015</v>
      </c>
      <c r="F585" s="791">
        <v>6</v>
      </c>
      <c r="G585" s="796">
        <v>472</v>
      </c>
      <c r="H585" s="796">
        <v>123.7</v>
      </c>
      <c r="I585" s="796" t="s">
        <v>177</v>
      </c>
      <c r="J585" s="796">
        <v>595.70000000000005</v>
      </c>
      <c r="K585" s="791">
        <v>2</v>
      </c>
      <c r="L585" s="208"/>
      <c r="M585" s="208" t="s">
        <v>366</v>
      </c>
      <c r="N585" s="119"/>
      <c r="O585" s="119"/>
    </row>
    <row r="586" spans="1:15" s="37" customFormat="1" ht="60" customHeight="1" x14ac:dyDescent="0.25">
      <c r="A586" s="791">
        <v>3</v>
      </c>
      <c r="B586" s="791" t="s">
        <v>364</v>
      </c>
      <c r="C586" s="791" t="s">
        <v>177</v>
      </c>
      <c r="D586" s="791">
        <v>84</v>
      </c>
      <c r="E586" s="791">
        <v>11446</v>
      </c>
      <c r="F586" s="791">
        <v>14</v>
      </c>
      <c r="G586" s="796">
        <v>1411.88</v>
      </c>
      <c r="H586" s="796">
        <v>280.60000000000002</v>
      </c>
      <c r="I586" s="796" t="s">
        <v>177</v>
      </c>
      <c r="J586" s="796">
        <v>1692.48</v>
      </c>
      <c r="K586" s="791">
        <v>3</v>
      </c>
      <c r="L586" s="208"/>
      <c r="M586" s="208" t="s">
        <v>367</v>
      </c>
      <c r="N586" s="119"/>
      <c r="O586" s="119"/>
    </row>
    <row r="587" spans="1:15" s="37" customFormat="1" ht="15" customHeight="1" x14ac:dyDescent="0.25">
      <c r="A587" s="791">
        <v>4</v>
      </c>
      <c r="B587" s="890" t="s">
        <v>179</v>
      </c>
      <c r="C587" s="791" t="s">
        <v>177</v>
      </c>
      <c r="D587" s="791">
        <v>8</v>
      </c>
      <c r="E587" s="791">
        <v>377</v>
      </c>
      <c r="F587" s="791" t="s">
        <v>177</v>
      </c>
      <c r="G587" s="796">
        <v>30.9</v>
      </c>
      <c r="H587" s="796" t="s">
        <v>177</v>
      </c>
      <c r="I587" s="796" t="s">
        <v>177</v>
      </c>
      <c r="J587" s="796">
        <v>30.9</v>
      </c>
      <c r="K587" s="791">
        <v>1</v>
      </c>
      <c r="L587" s="208"/>
      <c r="M587" s="208" t="s">
        <v>212</v>
      </c>
      <c r="N587" s="119"/>
      <c r="O587" s="119"/>
    </row>
    <row r="588" spans="1:15" s="37" customFormat="1" ht="16.5" customHeight="1" x14ac:dyDescent="0.25">
      <c r="A588" s="791">
        <v>5</v>
      </c>
      <c r="B588" s="890" t="s">
        <v>180</v>
      </c>
      <c r="C588" s="791">
        <v>1</v>
      </c>
      <c r="D588" s="791">
        <v>7</v>
      </c>
      <c r="E588" s="791">
        <v>254</v>
      </c>
      <c r="F588" s="791" t="s">
        <v>177</v>
      </c>
      <c r="G588" s="796">
        <v>8</v>
      </c>
      <c r="H588" s="796" t="s">
        <v>177</v>
      </c>
      <c r="I588" s="796" t="s">
        <v>177</v>
      </c>
      <c r="J588" s="796">
        <v>8</v>
      </c>
      <c r="K588" s="791">
        <v>1</v>
      </c>
      <c r="L588" s="208" t="s">
        <v>368</v>
      </c>
      <c r="M588" s="208"/>
      <c r="N588" s="208"/>
      <c r="O588" s="208"/>
    </row>
    <row r="589" spans="1:15" s="37" customFormat="1" ht="15.75" x14ac:dyDescent="0.25">
      <c r="A589" s="896">
        <v>6</v>
      </c>
      <c r="B589" s="950" t="s">
        <v>181</v>
      </c>
      <c r="C589" s="791" t="s">
        <v>177</v>
      </c>
      <c r="D589" s="791">
        <v>23</v>
      </c>
      <c r="E589" s="791">
        <v>1337</v>
      </c>
      <c r="F589" s="791" t="s">
        <v>177</v>
      </c>
      <c r="G589" s="796">
        <v>210</v>
      </c>
      <c r="H589" s="796" t="s">
        <v>177</v>
      </c>
      <c r="I589" s="796" t="s">
        <v>177</v>
      </c>
      <c r="J589" s="796">
        <v>210</v>
      </c>
      <c r="K589" s="791">
        <v>1</v>
      </c>
      <c r="L589" s="208"/>
      <c r="M589" s="208" t="s">
        <v>213</v>
      </c>
      <c r="N589" s="119"/>
      <c r="O589" s="119"/>
    </row>
    <row r="590" spans="1:15" ht="19.5" customHeight="1" x14ac:dyDescent="0.2">
      <c r="A590" s="987"/>
      <c r="B590" s="1134" t="s">
        <v>77</v>
      </c>
      <c r="C590" s="1029">
        <f>SUM(C588:C589)</f>
        <v>1</v>
      </c>
      <c r="D590" s="583">
        <v>214</v>
      </c>
      <c r="E590" s="583">
        <v>32077</v>
      </c>
      <c r="F590" s="583">
        <v>24</v>
      </c>
      <c r="G590" s="1204">
        <v>3037.78</v>
      </c>
      <c r="H590" s="1204">
        <v>459.5</v>
      </c>
      <c r="I590" s="1204" t="s">
        <v>177</v>
      </c>
      <c r="J590" s="1204">
        <v>3497.28</v>
      </c>
      <c r="K590" s="583">
        <v>11</v>
      </c>
    </row>
    <row r="591" spans="1:15" ht="6" customHeight="1" x14ac:dyDescent="0.2">
      <c r="A591" s="987"/>
      <c r="B591" s="1170"/>
      <c r="C591" s="1306"/>
      <c r="D591" s="1035"/>
      <c r="E591" s="1035"/>
      <c r="F591" s="1035"/>
      <c r="G591" s="1035"/>
      <c r="H591" s="1035"/>
      <c r="I591" s="1035"/>
      <c r="J591" s="1035"/>
      <c r="K591" s="1029"/>
    </row>
    <row r="592" spans="1:15" ht="24" customHeight="1" x14ac:dyDescent="0.2">
      <c r="A592" s="1307"/>
      <c r="B592" s="1270" t="s">
        <v>1165</v>
      </c>
      <c r="C592" s="1308"/>
      <c r="D592" s="1308"/>
      <c r="E592" s="1308"/>
      <c r="F592" s="1308"/>
      <c r="G592" s="1308"/>
      <c r="H592" s="1308"/>
      <c r="I592" s="1309"/>
      <c r="J592" s="1309"/>
      <c r="K592" s="1015"/>
    </row>
    <row r="593" spans="1:15" ht="23.25" customHeight="1" x14ac:dyDescent="0.2">
      <c r="A593" s="1005">
        <v>1</v>
      </c>
      <c r="B593" s="1310" t="s">
        <v>898</v>
      </c>
      <c r="C593" s="1311" t="s">
        <v>177</v>
      </c>
      <c r="D593" s="1311">
        <v>1</v>
      </c>
      <c r="E593" s="1311" t="s">
        <v>177</v>
      </c>
      <c r="F593" s="1311">
        <v>1</v>
      </c>
      <c r="G593" s="1311" t="s">
        <v>177</v>
      </c>
      <c r="H593" s="1311">
        <v>1E-3</v>
      </c>
      <c r="I593" s="1311" t="s">
        <v>177</v>
      </c>
      <c r="J593" s="1311">
        <f>SUM(H593:I593)</f>
        <v>1E-3</v>
      </c>
      <c r="K593" s="1311">
        <v>1</v>
      </c>
      <c r="L593" s="443" t="s">
        <v>899</v>
      </c>
      <c r="M593" s="414"/>
      <c r="N593" s="414"/>
      <c r="O593" s="414"/>
    </row>
    <row r="594" spans="1:15" ht="19.5" customHeight="1" x14ac:dyDescent="0.2">
      <c r="A594" s="939"/>
      <c r="B594" s="1141" t="str">
        <f>$B$590</f>
        <v>Всього:</v>
      </c>
      <c r="C594" s="1260" t="s">
        <v>177</v>
      </c>
      <c r="D594" s="584">
        <f>SUM(D593:D593)</f>
        <v>1</v>
      </c>
      <c r="E594" s="852" t="s">
        <v>177</v>
      </c>
      <c r="F594" s="584">
        <f>SUM(F593:F593)</f>
        <v>1</v>
      </c>
      <c r="G594" s="852" t="s">
        <v>177</v>
      </c>
      <c r="H594" s="982">
        <f>SUM(H593:H593)</f>
        <v>1E-3</v>
      </c>
      <c r="I594" s="982" t="s">
        <v>177</v>
      </c>
      <c r="J594" s="914">
        <f>SUM(J593:J593)</f>
        <v>1E-3</v>
      </c>
      <c r="K594" s="887">
        <f>SUM(K593)</f>
        <v>1</v>
      </c>
      <c r="L594" s="444"/>
      <c r="M594" s="415"/>
      <c r="N594" s="415"/>
      <c r="O594" s="415"/>
    </row>
    <row r="595" spans="1:15" ht="6" customHeight="1" x14ac:dyDescent="0.25">
      <c r="A595" s="806"/>
      <c r="B595" s="601"/>
      <c r="C595" s="601"/>
      <c r="D595" s="601"/>
      <c r="E595" s="601"/>
      <c r="F595" s="601"/>
      <c r="G595" s="601"/>
      <c r="H595" s="601"/>
      <c r="I595" s="601"/>
      <c r="J595" s="601"/>
      <c r="K595" s="825"/>
    </row>
    <row r="596" spans="1:15" ht="24" customHeight="1" x14ac:dyDescent="0.3">
      <c r="A596" s="806"/>
      <c r="B596" s="1012" t="s">
        <v>1166</v>
      </c>
      <c r="C596" s="1012"/>
      <c r="D596" s="1011"/>
      <c r="E596" s="1011"/>
      <c r="F596" s="1011"/>
      <c r="G596" s="1011"/>
      <c r="H596" s="1011"/>
      <c r="I596" s="1011"/>
      <c r="J596" s="1011"/>
      <c r="K596" s="825"/>
    </row>
    <row r="597" spans="1:15" ht="5.25" customHeight="1" x14ac:dyDescent="0.25">
      <c r="A597" s="827"/>
      <c r="B597" s="615"/>
      <c r="C597" s="615"/>
      <c r="D597" s="615"/>
      <c r="E597" s="615"/>
      <c r="F597" s="615"/>
      <c r="G597" s="615"/>
      <c r="H597" s="615"/>
      <c r="I597" s="615"/>
      <c r="J597" s="615"/>
      <c r="K597" s="825"/>
    </row>
    <row r="598" spans="1:15" ht="32.25" customHeight="1" x14ac:dyDescent="0.2">
      <c r="A598" s="896">
        <v>1</v>
      </c>
      <c r="B598" s="1259" t="s">
        <v>1062</v>
      </c>
      <c r="C598" s="858" t="s">
        <v>177</v>
      </c>
      <c r="D598" s="858">
        <v>1</v>
      </c>
      <c r="E598" s="858" t="s">
        <v>177</v>
      </c>
      <c r="F598" s="858">
        <v>1</v>
      </c>
      <c r="G598" s="858" t="s">
        <v>177</v>
      </c>
      <c r="H598" s="858">
        <v>4.5999999999999996</v>
      </c>
      <c r="I598" s="858" t="s">
        <v>177</v>
      </c>
      <c r="J598" s="858">
        <v>4.5999999999999996</v>
      </c>
      <c r="K598" s="858">
        <v>1</v>
      </c>
      <c r="L598" s="87" t="s">
        <v>704</v>
      </c>
      <c r="M598" s="214"/>
      <c r="N598" s="78"/>
      <c r="O598" s="78"/>
    </row>
    <row r="599" spans="1:15" ht="19.5" customHeight="1" x14ac:dyDescent="0.3">
      <c r="A599" s="939"/>
      <c r="B599" s="1141" t="str">
        <f>$B$590</f>
        <v>Всього:</v>
      </c>
      <c r="C599" s="1260" t="s">
        <v>177</v>
      </c>
      <c r="D599" s="584">
        <f>SUM(D598:D598)</f>
        <v>1</v>
      </c>
      <c r="E599" s="852" t="s">
        <v>177</v>
      </c>
      <c r="F599" s="584">
        <f>SUM(F598:F598)</f>
        <v>1</v>
      </c>
      <c r="G599" s="852" t="s">
        <v>177</v>
      </c>
      <c r="H599" s="853">
        <f>SUM(H598:H598)</f>
        <v>4.5999999999999996</v>
      </c>
      <c r="I599" s="853" t="s">
        <v>177</v>
      </c>
      <c r="J599" s="854">
        <f>SUM(J598:J598)</f>
        <v>4.5999999999999996</v>
      </c>
      <c r="K599" s="887">
        <f>SUM(K598)</f>
        <v>1</v>
      </c>
      <c r="L599" s="147"/>
    </row>
    <row r="600" spans="1:15" ht="5.25" customHeight="1" x14ac:dyDescent="0.25">
      <c r="A600" s="806"/>
      <c r="B600" s="601"/>
      <c r="C600" s="601"/>
      <c r="D600" s="601"/>
      <c r="E600" s="601"/>
      <c r="F600" s="601"/>
      <c r="G600" s="601"/>
      <c r="H600" s="601"/>
      <c r="I600" s="601"/>
      <c r="J600" s="601"/>
      <c r="K600" s="825"/>
    </row>
    <row r="601" spans="1:15" ht="24" customHeight="1" x14ac:dyDescent="0.3">
      <c r="A601" s="806"/>
      <c r="B601" s="1012" t="s">
        <v>1167</v>
      </c>
      <c r="C601" s="1012"/>
      <c r="D601" s="1011"/>
      <c r="E601" s="1011"/>
      <c r="F601" s="1011"/>
      <c r="G601" s="1011"/>
      <c r="H601" s="1011"/>
      <c r="I601" s="1011"/>
      <c r="J601" s="1011"/>
      <c r="K601" s="825"/>
    </row>
    <row r="602" spans="1:15" ht="6" customHeight="1" x14ac:dyDescent="0.25">
      <c r="A602" s="38"/>
      <c r="K602" s="210"/>
    </row>
    <row r="603" spans="1:15" ht="35.25" customHeight="1" x14ac:dyDescent="0.2">
      <c r="A603" s="66">
        <v>1</v>
      </c>
      <c r="B603" s="924" t="s">
        <v>1366</v>
      </c>
      <c r="C603" s="790">
        <v>1</v>
      </c>
      <c r="D603" s="861" t="s">
        <v>177</v>
      </c>
      <c r="E603" s="861" t="s">
        <v>177</v>
      </c>
      <c r="F603" s="861" t="s">
        <v>177</v>
      </c>
      <c r="G603" s="861" t="s">
        <v>177</v>
      </c>
      <c r="H603" s="861" t="s">
        <v>177</v>
      </c>
      <c r="I603" s="794">
        <v>32</v>
      </c>
      <c r="J603" s="794">
        <f>SUM(I603)</f>
        <v>32</v>
      </c>
      <c r="K603" s="790">
        <v>3</v>
      </c>
      <c r="L603" s="208" t="s">
        <v>1348</v>
      </c>
      <c r="M603" s="41"/>
      <c r="N603" s="41"/>
      <c r="O603" s="41"/>
    </row>
    <row r="604" spans="1:15" ht="75.75" customHeight="1" x14ac:dyDescent="0.2">
      <c r="A604" s="861">
        <v>2</v>
      </c>
      <c r="B604" s="857" t="s">
        <v>1117</v>
      </c>
      <c r="C604" s="861" t="s">
        <v>177</v>
      </c>
      <c r="D604" s="861">
        <v>2</v>
      </c>
      <c r="E604" s="861" t="s">
        <v>177</v>
      </c>
      <c r="F604" s="861" t="s">
        <v>177</v>
      </c>
      <c r="G604" s="921" t="s">
        <v>177</v>
      </c>
      <c r="H604" s="921" t="s">
        <v>177</v>
      </c>
      <c r="I604" s="921">
        <v>2</v>
      </c>
      <c r="J604" s="921">
        <f>SUM(G604:I604)</f>
        <v>2</v>
      </c>
      <c r="K604" s="858">
        <v>1</v>
      </c>
      <c r="L604" s="78"/>
      <c r="M604" s="87" t="s">
        <v>414</v>
      </c>
      <c r="N604" s="87" t="s">
        <v>929</v>
      </c>
      <c r="O604" s="78"/>
    </row>
    <row r="605" spans="1:15" ht="78" customHeight="1" x14ac:dyDescent="0.2">
      <c r="A605" s="861">
        <v>3</v>
      </c>
      <c r="B605" s="857" t="s">
        <v>1118</v>
      </c>
      <c r="C605" s="861">
        <v>1</v>
      </c>
      <c r="D605" s="861">
        <v>1</v>
      </c>
      <c r="E605" s="861">
        <v>28</v>
      </c>
      <c r="F605" s="861">
        <v>2</v>
      </c>
      <c r="G605" s="921">
        <v>10</v>
      </c>
      <c r="H605" s="921">
        <v>51</v>
      </c>
      <c r="I605" s="921" t="s">
        <v>177</v>
      </c>
      <c r="J605" s="921">
        <f>SUM(G605:I605)</f>
        <v>61</v>
      </c>
      <c r="K605" s="861">
        <v>4</v>
      </c>
      <c r="L605" s="87" t="s">
        <v>1349</v>
      </c>
      <c r="M605" s="87" t="s">
        <v>214</v>
      </c>
      <c r="N605" s="87"/>
      <c r="O605" s="148"/>
    </row>
    <row r="606" spans="1:15" ht="32.25" customHeight="1" x14ac:dyDescent="0.2">
      <c r="A606" s="1000">
        <v>4</v>
      </c>
      <c r="B606" s="1094" t="s">
        <v>412</v>
      </c>
      <c r="C606" s="861" t="s">
        <v>177</v>
      </c>
      <c r="D606" s="861">
        <v>1</v>
      </c>
      <c r="E606" s="861">
        <v>50</v>
      </c>
      <c r="F606" s="1000">
        <v>1</v>
      </c>
      <c r="G606" s="921">
        <v>25</v>
      </c>
      <c r="H606" s="1312">
        <v>26</v>
      </c>
      <c r="I606" s="921" t="s">
        <v>177</v>
      </c>
      <c r="J606" s="1312">
        <f>SUM(G606:I606)</f>
        <v>51</v>
      </c>
      <c r="K606" s="1000">
        <v>2</v>
      </c>
      <c r="L606" s="341" t="s">
        <v>1350</v>
      </c>
      <c r="M606" s="87" t="s">
        <v>215</v>
      </c>
      <c r="N606" s="167"/>
      <c r="O606" s="172"/>
    </row>
    <row r="607" spans="1:15" ht="62.25" customHeight="1" x14ac:dyDescent="0.2">
      <c r="A607" s="1000">
        <v>5</v>
      </c>
      <c r="B607" s="1094" t="s">
        <v>1351</v>
      </c>
      <c r="C607" s="861">
        <v>1</v>
      </c>
      <c r="D607" s="1000">
        <v>1</v>
      </c>
      <c r="E607" s="861" t="s">
        <v>177</v>
      </c>
      <c r="F607" s="1000">
        <v>2</v>
      </c>
      <c r="G607" s="861" t="s">
        <v>177</v>
      </c>
      <c r="H607" s="1312">
        <v>20</v>
      </c>
      <c r="I607" s="1312">
        <v>1</v>
      </c>
      <c r="J607" s="1312">
        <f>SUM(H607:I607)</f>
        <v>21</v>
      </c>
      <c r="K607" s="1000">
        <v>2</v>
      </c>
      <c r="L607" s="167" t="s">
        <v>1352</v>
      </c>
      <c r="M607" s="87"/>
      <c r="N607" s="167"/>
      <c r="O607" s="172"/>
    </row>
    <row r="608" spans="1:15" ht="90" customHeight="1" x14ac:dyDescent="0.2">
      <c r="A608" s="1000">
        <v>6</v>
      </c>
      <c r="B608" s="1094" t="s">
        <v>413</v>
      </c>
      <c r="C608" s="861">
        <v>1</v>
      </c>
      <c r="D608" s="1000">
        <v>2</v>
      </c>
      <c r="E608" s="861">
        <v>1</v>
      </c>
      <c r="F608" s="861" t="s">
        <v>177</v>
      </c>
      <c r="G608" s="921">
        <v>0.01</v>
      </c>
      <c r="H608" s="921" t="s">
        <v>177</v>
      </c>
      <c r="I608" s="1312">
        <v>16.2</v>
      </c>
      <c r="J608" s="1312">
        <f>SUM(G608:I608)</f>
        <v>16.21</v>
      </c>
      <c r="K608" s="1000">
        <v>3</v>
      </c>
      <c r="L608" s="87" t="s">
        <v>1353</v>
      </c>
      <c r="M608" s="87"/>
      <c r="N608" s="87"/>
      <c r="O608" s="148"/>
    </row>
    <row r="609" spans="1:15" ht="19.5" customHeight="1" x14ac:dyDescent="0.2">
      <c r="A609" s="939"/>
      <c r="B609" s="1141" t="str">
        <f>$B$590</f>
        <v>Всього:</v>
      </c>
      <c r="C609" s="1002">
        <f>SUM(C603:C608)</f>
        <v>4</v>
      </c>
      <c r="D609" s="1313">
        <f>SUM(D604:D608)</f>
        <v>7</v>
      </c>
      <c r="E609" s="1003">
        <f>SUM(E605:E608)</f>
        <v>79</v>
      </c>
      <c r="F609" s="1313">
        <f>SUM(F605:F608)</f>
        <v>5</v>
      </c>
      <c r="G609" s="1004">
        <f>SUM(G605:G608)</f>
        <v>35.01</v>
      </c>
      <c r="H609" s="1314">
        <f>SUM(H605:H608)</f>
        <v>97</v>
      </c>
      <c r="I609" s="1314">
        <f>SUM(I603:I608)</f>
        <v>51.2</v>
      </c>
      <c r="J609" s="1314">
        <f>SUM(J603:J608)</f>
        <v>183.21</v>
      </c>
      <c r="K609" s="1003">
        <f>SUM(K603:K608)</f>
        <v>15</v>
      </c>
      <c r="L609" s="47"/>
      <c r="M609" s="47"/>
      <c r="N609" s="47"/>
      <c r="O609" s="47"/>
    </row>
    <row r="610" spans="1:15" ht="3.75" customHeight="1" x14ac:dyDescent="0.25">
      <c r="A610" s="806"/>
      <c r="B610" s="601"/>
      <c r="C610" s="637"/>
      <c r="D610" s="637"/>
      <c r="E610" s="637"/>
      <c r="F610" s="637"/>
      <c r="G610" s="637"/>
      <c r="H610" s="637"/>
      <c r="I610" s="637"/>
      <c r="J610" s="637"/>
      <c r="K610" s="825"/>
    </row>
    <row r="611" spans="1:15" ht="24" customHeight="1" x14ac:dyDescent="0.3">
      <c r="A611" s="806"/>
      <c r="B611" s="1012" t="s">
        <v>1168</v>
      </c>
      <c r="C611" s="1012"/>
      <c r="D611" s="1011"/>
      <c r="E611" s="1011"/>
      <c r="F611" s="1011"/>
      <c r="G611" s="1011"/>
      <c r="H611" s="1011"/>
      <c r="I611" s="1011"/>
      <c r="J611" s="1011"/>
      <c r="K611" s="825"/>
    </row>
    <row r="612" spans="1:15" ht="6" customHeight="1" x14ac:dyDescent="0.25">
      <c r="A612" s="806"/>
      <c r="B612" s="601"/>
      <c r="C612" s="601"/>
      <c r="D612" s="601"/>
      <c r="E612" s="601"/>
      <c r="F612" s="601"/>
      <c r="G612" s="601"/>
      <c r="H612" s="601"/>
      <c r="I612" s="601"/>
      <c r="J612" s="601"/>
      <c r="K612" s="825"/>
    </row>
    <row r="613" spans="1:15" ht="32.25" customHeight="1" x14ac:dyDescent="0.25">
      <c r="A613" s="790">
        <v>1</v>
      </c>
      <c r="B613" s="896" t="s">
        <v>464</v>
      </c>
      <c r="C613" s="791" t="s">
        <v>177</v>
      </c>
      <c r="D613" s="791">
        <v>1</v>
      </c>
      <c r="E613" s="791" t="s">
        <v>177</v>
      </c>
      <c r="F613" s="790">
        <v>1</v>
      </c>
      <c r="G613" s="791" t="s">
        <v>177</v>
      </c>
      <c r="H613" s="873">
        <v>6.8</v>
      </c>
      <c r="I613" s="791" t="s">
        <v>177</v>
      </c>
      <c r="J613" s="946">
        <f>SUM(G613:I613)</f>
        <v>6.8</v>
      </c>
      <c r="K613" s="790">
        <v>1</v>
      </c>
      <c r="L613" s="145"/>
      <c r="M613" s="208" t="s">
        <v>461</v>
      </c>
      <c r="N613" s="145"/>
      <c r="O613" s="96"/>
    </row>
    <row r="614" spans="1:15" ht="32.25" customHeight="1" x14ac:dyDescent="0.25">
      <c r="A614" s="790">
        <v>2</v>
      </c>
      <c r="B614" s="791" t="s">
        <v>465</v>
      </c>
      <c r="C614" s="795" t="s">
        <v>177</v>
      </c>
      <c r="D614" s="791">
        <v>1</v>
      </c>
      <c r="E614" s="795" t="s">
        <v>177</v>
      </c>
      <c r="F614" s="790">
        <v>1</v>
      </c>
      <c r="G614" s="795" t="s">
        <v>177</v>
      </c>
      <c r="H614" s="873">
        <v>1</v>
      </c>
      <c r="I614" s="795" t="s">
        <v>177</v>
      </c>
      <c r="J614" s="946">
        <f>SUM(G614:I614)</f>
        <v>1</v>
      </c>
      <c r="K614" s="790">
        <v>1</v>
      </c>
      <c r="L614" s="145"/>
      <c r="M614" s="208" t="s">
        <v>462</v>
      </c>
      <c r="N614" s="145"/>
      <c r="O614" s="96"/>
    </row>
    <row r="615" spans="1:15" ht="46.5" customHeight="1" x14ac:dyDescent="0.25">
      <c r="A615" s="932">
        <v>3</v>
      </c>
      <c r="B615" s="896" t="s">
        <v>466</v>
      </c>
      <c r="C615" s="795" t="s">
        <v>177</v>
      </c>
      <c r="D615" s="790">
        <v>2</v>
      </c>
      <c r="E615" s="795" t="s">
        <v>177</v>
      </c>
      <c r="F615" s="790">
        <v>2</v>
      </c>
      <c r="G615" s="795" t="s">
        <v>177</v>
      </c>
      <c r="H615" s="873">
        <v>6.5</v>
      </c>
      <c r="I615" s="795" t="s">
        <v>177</v>
      </c>
      <c r="J615" s="946">
        <f>SUM(G615:I615)</f>
        <v>6.5</v>
      </c>
      <c r="K615" s="790">
        <v>2</v>
      </c>
      <c r="L615" s="233" t="s">
        <v>449</v>
      </c>
      <c r="M615" s="208" t="s">
        <v>463</v>
      </c>
      <c r="N615" s="145"/>
      <c r="O615" s="96"/>
    </row>
    <row r="616" spans="1:15" ht="19.5" customHeight="1" x14ac:dyDescent="0.2">
      <c r="A616" s="939"/>
      <c r="B616" s="1141" t="str">
        <f>$B$590</f>
        <v>Всього:</v>
      </c>
      <c r="C616" s="913" t="s">
        <v>177</v>
      </c>
      <c r="D616" s="584">
        <f>SUM(D613:D615)</f>
        <v>4</v>
      </c>
      <c r="E616" s="887" t="s">
        <v>177</v>
      </c>
      <c r="F616" s="584">
        <f>SUM(F613:F615)</f>
        <v>4</v>
      </c>
      <c r="G616" s="887" t="s">
        <v>177</v>
      </c>
      <c r="H616" s="982">
        <f>SUM(H613:H615)</f>
        <v>14.3</v>
      </c>
      <c r="I616" s="887" t="s">
        <v>177</v>
      </c>
      <c r="J616" s="914">
        <f>SUM(J613:J615)</f>
        <v>14.3</v>
      </c>
      <c r="K616" s="887">
        <f>SUM(K613:K615)</f>
        <v>4</v>
      </c>
    </row>
    <row r="617" spans="1:15" ht="6.75" customHeight="1" x14ac:dyDescent="0.25">
      <c r="A617" s="806"/>
      <c r="B617" s="601"/>
      <c r="C617" s="601"/>
      <c r="D617" s="601"/>
      <c r="E617" s="601"/>
      <c r="F617" s="601"/>
      <c r="G617" s="601"/>
      <c r="H617" s="601"/>
      <c r="I617" s="601"/>
      <c r="J617" s="601"/>
      <c r="K617" s="825"/>
    </row>
    <row r="618" spans="1:15" ht="28.5" customHeight="1" x14ac:dyDescent="0.25">
      <c r="A618" s="806"/>
      <c r="B618" s="1146" t="s">
        <v>1169</v>
      </c>
      <c r="C618" s="1146"/>
      <c r="D618" s="1315"/>
      <c r="E618" s="1315"/>
      <c r="F618" s="1315"/>
      <c r="G618" s="1315"/>
      <c r="H618" s="1315"/>
      <c r="I618" s="1315"/>
      <c r="J618" s="1315"/>
      <c r="K618" s="825"/>
    </row>
    <row r="619" spans="1:15" ht="0.75" customHeight="1" x14ac:dyDescent="0.25">
      <c r="A619" s="827"/>
      <c r="B619" s="615"/>
      <c r="C619" s="615"/>
      <c r="D619" s="615"/>
      <c r="E619" s="615"/>
      <c r="F619" s="615"/>
      <c r="G619" s="615"/>
      <c r="H619" s="615"/>
      <c r="I619" s="615"/>
      <c r="J619" s="615"/>
      <c r="K619" s="973"/>
    </row>
    <row r="620" spans="1:15" ht="0.75" hidden="1" customHeight="1" x14ac:dyDescent="0.25">
      <c r="A620" s="806"/>
      <c r="B620" s="601"/>
      <c r="C620" s="601"/>
      <c r="D620" s="601"/>
      <c r="E620" s="601"/>
      <c r="F620" s="601"/>
      <c r="G620" s="601"/>
      <c r="H620" s="601"/>
      <c r="I620" s="601"/>
      <c r="J620" s="601"/>
      <c r="K620" s="825"/>
    </row>
    <row r="621" spans="1:15" ht="24" customHeight="1" x14ac:dyDescent="0.3">
      <c r="A621" s="806"/>
      <c r="B621" s="1012" t="s">
        <v>1170</v>
      </c>
      <c r="C621" s="1012"/>
      <c r="D621" s="1011"/>
      <c r="E621" s="1011"/>
      <c r="F621" s="1011"/>
      <c r="G621" s="1011"/>
      <c r="H621" s="1011"/>
      <c r="I621" s="1011"/>
      <c r="J621" s="1011"/>
      <c r="K621" s="825"/>
    </row>
    <row r="622" spans="1:15" ht="4.5" customHeight="1" x14ac:dyDescent="0.25">
      <c r="A622" s="827"/>
      <c r="B622" s="615"/>
      <c r="C622" s="615"/>
      <c r="D622" s="615"/>
      <c r="E622" s="615"/>
      <c r="F622" s="615"/>
      <c r="G622" s="615"/>
      <c r="H622" s="615"/>
      <c r="I622" s="615"/>
      <c r="J622" s="615"/>
      <c r="K622" s="825"/>
    </row>
    <row r="623" spans="1:15" ht="153.75" customHeight="1" x14ac:dyDescent="0.2">
      <c r="A623" s="790">
        <v>1</v>
      </c>
      <c r="B623" s="890" t="s">
        <v>992</v>
      </c>
      <c r="C623" s="813" t="s">
        <v>177</v>
      </c>
      <c r="D623" s="793">
        <v>10</v>
      </c>
      <c r="E623" s="793">
        <v>677</v>
      </c>
      <c r="F623" s="793">
        <v>1</v>
      </c>
      <c r="G623" s="794">
        <v>133.72999999999999</v>
      </c>
      <c r="H623" s="864">
        <v>47.076799999999999</v>
      </c>
      <c r="I623" s="796" t="s">
        <v>177</v>
      </c>
      <c r="J623" s="864">
        <f>SUM(G623:I623)</f>
        <v>180.80679999999998</v>
      </c>
      <c r="K623" s="790">
        <v>10</v>
      </c>
      <c r="L623" s="66"/>
      <c r="M623" s="208" t="s">
        <v>332</v>
      </c>
      <c r="N623" s="95"/>
      <c r="O623" s="95"/>
    </row>
    <row r="624" spans="1:15" ht="31.5" customHeight="1" x14ac:dyDescent="0.2">
      <c r="A624" s="790">
        <v>2</v>
      </c>
      <c r="B624" s="791" t="s">
        <v>268</v>
      </c>
      <c r="C624" s="813" t="s">
        <v>177</v>
      </c>
      <c r="D624" s="795">
        <v>2</v>
      </c>
      <c r="E624" s="795">
        <v>61</v>
      </c>
      <c r="F624" s="795" t="s">
        <v>177</v>
      </c>
      <c r="G624" s="796">
        <v>24.56</v>
      </c>
      <c r="H624" s="796" t="s">
        <v>177</v>
      </c>
      <c r="I624" s="796" t="s">
        <v>177</v>
      </c>
      <c r="J624" s="796">
        <v>24.56</v>
      </c>
      <c r="K624" s="790">
        <v>2</v>
      </c>
      <c r="L624" s="66"/>
      <c r="M624" s="145" t="s">
        <v>269</v>
      </c>
      <c r="N624" s="121"/>
      <c r="O624" s="121"/>
    </row>
    <row r="625" spans="1:15" ht="31.5" customHeight="1" x14ac:dyDescent="0.2">
      <c r="A625" s="932">
        <v>3</v>
      </c>
      <c r="B625" s="950" t="s">
        <v>993</v>
      </c>
      <c r="C625" s="813" t="s">
        <v>177</v>
      </c>
      <c r="D625" s="795">
        <v>1</v>
      </c>
      <c r="E625" s="795">
        <v>1</v>
      </c>
      <c r="F625" s="795" t="s">
        <v>177</v>
      </c>
      <c r="G625" s="796">
        <v>1</v>
      </c>
      <c r="H625" s="796" t="s">
        <v>177</v>
      </c>
      <c r="I625" s="796" t="s">
        <v>177</v>
      </c>
      <c r="J625" s="796">
        <f>SUM(G625:I625)</f>
        <v>1</v>
      </c>
      <c r="K625" s="790">
        <v>1</v>
      </c>
      <c r="L625" s="70" t="s">
        <v>994</v>
      </c>
      <c r="M625" s="145"/>
      <c r="N625" s="121"/>
      <c r="O625" s="121"/>
    </row>
    <row r="626" spans="1:15" ht="19.5" customHeight="1" x14ac:dyDescent="0.2">
      <c r="A626" s="898"/>
      <c r="B626" s="899" t="s">
        <v>77</v>
      </c>
      <c r="C626" s="1316" t="s">
        <v>177</v>
      </c>
      <c r="D626" s="855">
        <f>SUM(D623:D625)</f>
        <v>13</v>
      </c>
      <c r="E626" s="855">
        <f>SUM(E623:E625)</f>
        <v>739</v>
      </c>
      <c r="F626" s="855">
        <f>SUM(F623:F625)</f>
        <v>1</v>
      </c>
      <c r="G626" s="854">
        <f>SUM(G623:G625)</f>
        <v>159.29</v>
      </c>
      <c r="H626" s="1024">
        <f>SUM(H623:H625)</f>
        <v>47.076799999999999</v>
      </c>
      <c r="I626" s="853" t="s">
        <v>177</v>
      </c>
      <c r="J626" s="1024">
        <f>SUM(J623:J625)</f>
        <v>206.36679999999998</v>
      </c>
      <c r="K626" s="855">
        <f>SUM(K623:K625)</f>
        <v>13</v>
      </c>
      <c r="L626" s="254"/>
      <c r="M626" s="123"/>
      <c r="N626" s="123"/>
      <c r="O626" s="124"/>
    </row>
    <row r="627" spans="1:15" ht="0.75" customHeight="1" x14ac:dyDescent="0.25">
      <c r="A627" s="1018"/>
      <c r="B627" s="1019"/>
      <c r="C627" s="1079"/>
      <c r="D627" s="1080"/>
      <c r="E627" s="1080"/>
      <c r="F627" s="1080"/>
      <c r="G627" s="1206"/>
      <c r="H627" s="1206"/>
      <c r="I627" s="1206"/>
      <c r="J627" s="637"/>
      <c r="K627" s="838"/>
    </row>
    <row r="628" spans="1:15" ht="24" customHeight="1" x14ac:dyDescent="0.3">
      <c r="A628" s="806"/>
      <c r="B628" s="1012" t="s">
        <v>1171</v>
      </c>
      <c r="C628" s="1012"/>
      <c r="D628" s="1011"/>
      <c r="E628" s="1011"/>
      <c r="F628" s="1011"/>
      <c r="G628" s="1011"/>
      <c r="H628" s="1011"/>
      <c r="I628" s="1011"/>
      <c r="J628" s="1011"/>
      <c r="K628" s="825"/>
    </row>
    <row r="629" spans="1:15" ht="4.5" customHeight="1" x14ac:dyDescent="0.25">
      <c r="A629" s="827"/>
      <c r="B629" s="615"/>
      <c r="C629" s="615"/>
      <c r="D629" s="615"/>
      <c r="E629" s="615"/>
      <c r="F629" s="615"/>
      <c r="G629" s="615"/>
      <c r="H629" s="615"/>
      <c r="I629" s="615"/>
      <c r="J629" s="615"/>
      <c r="K629" s="973"/>
    </row>
    <row r="630" spans="1:15" s="47" customFormat="1" ht="45.75" customHeight="1" x14ac:dyDescent="0.2">
      <c r="A630" s="808">
        <v>1</v>
      </c>
      <c r="B630" s="813" t="s">
        <v>276</v>
      </c>
      <c r="C630" s="812" t="s">
        <v>177</v>
      </c>
      <c r="D630" s="811">
        <v>3</v>
      </c>
      <c r="E630" s="811">
        <v>6</v>
      </c>
      <c r="F630" s="811">
        <v>1</v>
      </c>
      <c r="G630" s="813">
        <v>1.8428</v>
      </c>
      <c r="H630" s="813">
        <v>5</v>
      </c>
      <c r="I630" s="813" t="s">
        <v>177</v>
      </c>
      <c r="J630" s="813">
        <v>6.8428000000000004</v>
      </c>
      <c r="K630" s="811">
        <v>3</v>
      </c>
      <c r="L630" s="220"/>
      <c r="M630" s="255" t="s">
        <v>270</v>
      </c>
      <c r="N630" s="159"/>
      <c r="O630" s="159" t="s">
        <v>271</v>
      </c>
    </row>
    <row r="631" spans="1:15" ht="77.25" customHeight="1" x14ac:dyDescent="0.2">
      <c r="A631" s="810">
        <v>2</v>
      </c>
      <c r="B631" s="860" t="s">
        <v>277</v>
      </c>
      <c r="C631" s="812" t="s">
        <v>177</v>
      </c>
      <c r="D631" s="859">
        <v>4</v>
      </c>
      <c r="E631" s="859">
        <v>16</v>
      </c>
      <c r="F631" s="859" t="s">
        <v>177</v>
      </c>
      <c r="G631" s="860">
        <v>14.8</v>
      </c>
      <c r="H631" s="860" t="s">
        <v>177</v>
      </c>
      <c r="I631" s="860" t="s">
        <v>177</v>
      </c>
      <c r="J631" s="860">
        <v>14.8</v>
      </c>
      <c r="K631" s="811">
        <v>4</v>
      </c>
      <c r="L631" s="220"/>
      <c r="M631" s="256" t="s">
        <v>272</v>
      </c>
      <c r="N631" s="224"/>
      <c r="O631" s="256" t="s">
        <v>273</v>
      </c>
    </row>
    <row r="632" spans="1:15" ht="242.25" customHeight="1" x14ac:dyDescent="0.2">
      <c r="A632" s="810">
        <v>3</v>
      </c>
      <c r="B632" s="812" t="s">
        <v>278</v>
      </c>
      <c r="C632" s="812" t="s">
        <v>177</v>
      </c>
      <c r="D632" s="792">
        <v>39</v>
      </c>
      <c r="E632" s="792">
        <v>381</v>
      </c>
      <c r="F632" s="812" t="s">
        <v>177</v>
      </c>
      <c r="G632" s="812">
        <v>114.31</v>
      </c>
      <c r="H632" s="812" t="s">
        <v>177</v>
      </c>
      <c r="I632" s="812" t="s">
        <v>177</v>
      </c>
      <c r="J632" s="812">
        <f>SUM(G632:I632)</f>
        <v>114.31</v>
      </c>
      <c r="K632" s="792">
        <v>42</v>
      </c>
      <c r="L632" s="143" t="s">
        <v>1288</v>
      </c>
      <c r="M632" s="159" t="s">
        <v>274</v>
      </c>
      <c r="N632" s="142"/>
      <c r="O632" s="159" t="s">
        <v>275</v>
      </c>
    </row>
    <row r="633" spans="1:15" ht="409.5" customHeight="1" x14ac:dyDescent="0.2">
      <c r="A633" s="1317">
        <v>4</v>
      </c>
      <c r="B633" s="1318" t="s">
        <v>279</v>
      </c>
      <c r="C633" s="863" t="s">
        <v>177</v>
      </c>
      <c r="D633" s="795">
        <v>83</v>
      </c>
      <c r="E633" s="795">
        <v>689</v>
      </c>
      <c r="F633" s="812" t="s">
        <v>177</v>
      </c>
      <c r="G633" s="863">
        <v>173.08</v>
      </c>
      <c r="H633" s="812" t="s">
        <v>177</v>
      </c>
      <c r="I633" s="812" t="s">
        <v>177</v>
      </c>
      <c r="J633" s="863">
        <v>173.08</v>
      </c>
      <c r="K633" s="795">
        <v>83</v>
      </c>
      <c r="L633" s="220"/>
      <c r="M633" s="258" t="s">
        <v>280</v>
      </c>
      <c r="N633" s="258" t="s">
        <v>281</v>
      </c>
      <c r="O633" s="259" t="s">
        <v>282</v>
      </c>
    </row>
    <row r="634" spans="1:15" ht="19.5" customHeight="1" x14ac:dyDescent="0.2">
      <c r="A634" s="1319"/>
      <c r="B634" s="1320" t="s">
        <v>77</v>
      </c>
      <c r="C634" s="1321" t="s">
        <v>177</v>
      </c>
      <c r="D634" s="1233">
        <f>SUM(D630:D633)</f>
        <v>129</v>
      </c>
      <c r="E634" s="1233">
        <f t="shared" ref="E634:K634" si="15">SUM(E630:E633)</f>
        <v>1092</v>
      </c>
      <c r="F634" s="1233">
        <f t="shared" si="15"/>
        <v>1</v>
      </c>
      <c r="G634" s="1223">
        <f t="shared" si="15"/>
        <v>304.03280000000001</v>
      </c>
      <c r="H634" s="1233">
        <f t="shared" si="15"/>
        <v>5</v>
      </c>
      <c r="I634" s="1322" t="s">
        <v>177</v>
      </c>
      <c r="J634" s="1223">
        <f t="shared" si="15"/>
        <v>309.03280000000001</v>
      </c>
      <c r="K634" s="1233">
        <f t="shared" si="15"/>
        <v>132</v>
      </c>
      <c r="L634" s="260"/>
      <c r="M634" s="261" t="s">
        <v>5</v>
      </c>
      <c r="N634" s="261"/>
      <c r="O634" s="261"/>
    </row>
    <row r="635" spans="1:15" ht="4.5" customHeight="1" x14ac:dyDescent="0.25">
      <c r="A635" s="806"/>
      <c r="B635" s="601"/>
      <c r="C635" s="601"/>
      <c r="D635" s="601"/>
      <c r="E635" s="601"/>
      <c r="F635" s="601"/>
      <c r="G635" s="601"/>
      <c r="H635" s="601"/>
      <c r="I635" s="601"/>
      <c r="J635" s="601"/>
      <c r="K635" s="825"/>
    </row>
    <row r="636" spans="1:15" ht="24" customHeight="1" x14ac:dyDescent="0.3">
      <c r="A636" s="806"/>
      <c r="B636" s="1012" t="s">
        <v>163</v>
      </c>
      <c r="C636" s="1012"/>
      <c r="D636" s="1011"/>
      <c r="E636" s="1011"/>
      <c r="F636" s="1011"/>
      <c r="G636" s="1011"/>
      <c r="H636" s="1011"/>
      <c r="I636" s="1011"/>
      <c r="J636" s="1011"/>
      <c r="K636" s="825"/>
    </row>
    <row r="637" spans="1:15" ht="3.75" customHeight="1" x14ac:dyDescent="0.25">
      <c r="A637" s="806"/>
      <c r="B637" s="601"/>
      <c r="C637" s="601"/>
      <c r="D637" s="601"/>
      <c r="E637" s="601"/>
      <c r="F637" s="601"/>
      <c r="G637" s="601"/>
      <c r="H637" s="601"/>
      <c r="I637" s="601"/>
      <c r="J637" s="601"/>
      <c r="K637" s="825"/>
    </row>
    <row r="638" spans="1:15" ht="120.75" customHeight="1" x14ac:dyDescent="0.25">
      <c r="A638" s="808">
        <v>1</v>
      </c>
      <c r="B638" s="791" t="s">
        <v>790</v>
      </c>
      <c r="C638" s="847" t="s">
        <v>177</v>
      </c>
      <c r="D638" s="791">
        <v>12</v>
      </c>
      <c r="E638" s="791">
        <v>127</v>
      </c>
      <c r="F638" s="791" t="s">
        <v>177</v>
      </c>
      <c r="G638" s="874">
        <v>16.89</v>
      </c>
      <c r="H638" s="874" t="s">
        <v>177</v>
      </c>
      <c r="I638" s="874" t="s">
        <v>177</v>
      </c>
      <c r="J638" s="874">
        <v>16.89</v>
      </c>
      <c r="K638" s="791">
        <v>12</v>
      </c>
      <c r="L638" s="208"/>
      <c r="M638" s="208" t="s">
        <v>334</v>
      </c>
      <c r="N638" s="69"/>
      <c r="O638" s="70" t="s">
        <v>333</v>
      </c>
    </row>
    <row r="639" spans="1:15" ht="225" customHeight="1" x14ac:dyDescent="0.2">
      <c r="A639" s="858">
        <v>2</v>
      </c>
      <c r="B639" s="847" t="s">
        <v>335</v>
      </c>
      <c r="C639" s="847" t="s">
        <v>177</v>
      </c>
      <c r="D639" s="847">
        <v>47</v>
      </c>
      <c r="E639" s="847">
        <v>518</v>
      </c>
      <c r="F639" s="847" t="s">
        <v>177</v>
      </c>
      <c r="G639" s="1323">
        <v>84.667000000000002</v>
      </c>
      <c r="H639" s="1323" t="s">
        <v>177</v>
      </c>
      <c r="I639" s="1323" t="s">
        <v>177</v>
      </c>
      <c r="J639" s="1323">
        <v>84.667000000000002</v>
      </c>
      <c r="K639" s="791">
        <v>47</v>
      </c>
      <c r="L639" s="245" t="s">
        <v>792</v>
      </c>
      <c r="M639" s="208" t="s">
        <v>791</v>
      </c>
      <c r="N639" s="208" t="s">
        <v>792</v>
      </c>
      <c r="O639" s="208"/>
    </row>
    <row r="640" spans="1:15" ht="19.5" customHeight="1" x14ac:dyDescent="0.2">
      <c r="A640" s="987"/>
      <c r="B640" s="1320" t="s">
        <v>77</v>
      </c>
      <c r="C640" s="851" t="s">
        <v>177</v>
      </c>
      <c r="D640" s="583">
        <f>SUM(D638:D639)</f>
        <v>59</v>
      </c>
      <c r="E640" s="583">
        <f>SUM(E638:E639)</f>
        <v>645</v>
      </c>
      <c r="F640" s="584" t="s">
        <v>177</v>
      </c>
      <c r="G640" s="1138">
        <f>SUM(G638:G639)</f>
        <v>101.557</v>
      </c>
      <c r="H640" s="982" t="s">
        <v>177</v>
      </c>
      <c r="I640" s="982" t="s">
        <v>177</v>
      </c>
      <c r="J640" s="886">
        <f>SUM(J638:J639)</f>
        <v>101.557</v>
      </c>
      <c r="K640" s="887">
        <f>SUM(K638:K639)</f>
        <v>59</v>
      </c>
    </row>
    <row r="641" spans="1:15" ht="3.75" customHeight="1" x14ac:dyDescent="0.25">
      <c r="A641" s="837"/>
      <c r="B641" s="637"/>
      <c r="C641" s="637"/>
      <c r="D641" s="637"/>
      <c r="E641" s="637"/>
      <c r="F641" s="637"/>
      <c r="G641" s="637"/>
      <c r="H641" s="637"/>
      <c r="I641" s="637"/>
      <c r="J641" s="637"/>
      <c r="K641" s="825"/>
    </row>
    <row r="642" spans="1:15" ht="24" customHeight="1" x14ac:dyDescent="0.3">
      <c r="A642" s="806"/>
      <c r="B642" s="1012" t="s">
        <v>1172</v>
      </c>
      <c r="C642" s="1012"/>
      <c r="D642" s="1011"/>
      <c r="E642" s="1011"/>
      <c r="F642" s="1011"/>
      <c r="G642" s="1011"/>
      <c r="H642" s="1011"/>
      <c r="I642" s="1011"/>
      <c r="J642" s="1011"/>
      <c r="K642" s="825"/>
    </row>
    <row r="643" spans="1:15" ht="5.25" customHeight="1" x14ac:dyDescent="0.25">
      <c r="A643" s="827"/>
      <c r="B643" s="615"/>
      <c r="C643" s="615"/>
      <c r="D643" s="615"/>
      <c r="E643" s="615"/>
      <c r="F643" s="615"/>
      <c r="G643" s="615"/>
      <c r="H643" s="615"/>
      <c r="I643" s="615"/>
      <c r="J643" s="615"/>
      <c r="K643" s="825"/>
    </row>
    <row r="644" spans="1:15" ht="33" customHeight="1" x14ac:dyDescent="0.2">
      <c r="A644" s="791">
        <v>1</v>
      </c>
      <c r="B644" s="908" t="s">
        <v>355</v>
      </c>
      <c r="C644" s="791" t="s">
        <v>177</v>
      </c>
      <c r="D644" s="791">
        <v>4</v>
      </c>
      <c r="E644" s="791">
        <v>4</v>
      </c>
      <c r="F644" s="791" t="s">
        <v>177</v>
      </c>
      <c r="G644" s="874">
        <v>0.84</v>
      </c>
      <c r="H644" s="874" t="s">
        <v>177</v>
      </c>
      <c r="I644" s="874" t="s">
        <v>177</v>
      </c>
      <c r="J644" s="874">
        <v>0.84</v>
      </c>
      <c r="K644" s="791">
        <v>2</v>
      </c>
      <c r="L644" s="208"/>
      <c r="M644" s="208" t="s">
        <v>351</v>
      </c>
      <c r="N644" s="125"/>
      <c r="O644" s="125"/>
    </row>
    <row r="645" spans="1:15" ht="30.75" customHeight="1" x14ac:dyDescent="0.2">
      <c r="A645" s="791">
        <v>2</v>
      </c>
      <c r="B645" s="908" t="s">
        <v>1020</v>
      </c>
      <c r="C645" s="791" t="s">
        <v>177</v>
      </c>
      <c r="D645" s="791">
        <v>7</v>
      </c>
      <c r="E645" s="791">
        <v>25</v>
      </c>
      <c r="F645" s="791" t="s">
        <v>177</v>
      </c>
      <c r="G645" s="874">
        <v>2.02</v>
      </c>
      <c r="H645" s="874" t="s">
        <v>177</v>
      </c>
      <c r="I645" s="874" t="s">
        <v>177</v>
      </c>
      <c r="J645" s="874">
        <v>2.02</v>
      </c>
      <c r="K645" s="791">
        <v>1</v>
      </c>
      <c r="L645" s="208"/>
      <c r="M645" s="208" t="s">
        <v>216</v>
      </c>
      <c r="N645" s="125"/>
      <c r="O645" s="125"/>
    </row>
    <row r="646" spans="1:15" ht="31.5" customHeight="1" x14ac:dyDescent="0.2">
      <c r="A646" s="791">
        <v>3</v>
      </c>
      <c r="B646" s="895" t="s">
        <v>179</v>
      </c>
      <c r="C646" s="791" t="s">
        <v>177</v>
      </c>
      <c r="D646" s="791">
        <v>3</v>
      </c>
      <c r="E646" s="791">
        <v>18</v>
      </c>
      <c r="F646" s="791" t="s">
        <v>177</v>
      </c>
      <c r="G646" s="874">
        <v>0.64</v>
      </c>
      <c r="H646" s="874" t="s">
        <v>177</v>
      </c>
      <c r="I646" s="874" t="s">
        <v>177</v>
      </c>
      <c r="J646" s="874">
        <v>0.64</v>
      </c>
      <c r="K646" s="791">
        <v>2</v>
      </c>
      <c r="L646" s="208"/>
      <c r="M646" s="208" t="s">
        <v>352</v>
      </c>
      <c r="N646" s="125"/>
      <c r="O646" s="125"/>
    </row>
    <row r="647" spans="1:15" ht="48.75" customHeight="1" x14ac:dyDescent="0.2">
      <c r="A647" s="896">
        <v>4</v>
      </c>
      <c r="B647" s="983" t="s">
        <v>354</v>
      </c>
      <c r="C647" s="791" t="s">
        <v>177</v>
      </c>
      <c r="D647" s="791">
        <v>3</v>
      </c>
      <c r="E647" s="791">
        <v>13</v>
      </c>
      <c r="F647" s="791" t="s">
        <v>177</v>
      </c>
      <c r="G647" s="874">
        <v>2.0270000000000001</v>
      </c>
      <c r="H647" s="874" t="s">
        <v>177</v>
      </c>
      <c r="I647" s="874" t="s">
        <v>177</v>
      </c>
      <c r="J647" s="874">
        <v>2.0270000000000001</v>
      </c>
      <c r="K647" s="791">
        <v>2</v>
      </c>
      <c r="L647" s="208"/>
      <c r="M647" s="208" t="s">
        <v>353</v>
      </c>
      <c r="N647" s="125"/>
      <c r="O647" s="125"/>
    </row>
    <row r="648" spans="1:15" ht="19.5" customHeight="1" x14ac:dyDescent="0.25">
      <c r="A648" s="939"/>
      <c r="B648" s="1320" t="s">
        <v>77</v>
      </c>
      <c r="C648" s="952" t="s">
        <v>177</v>
      </c>
      <c r="D648" s="584">
        <v>17</v>
      </c>
      <c r="E648" s="584">
        <v>60</v>
      </c>
      <c r="F648" s="584" t="s">
        <v>177</v>
      </c>
      <c r="G648" s="982">
        <v>5.5270000000000001</v>
      </c>
      <c r="H648" s="982" t="s">
        <v>177</v>
      </c>
      <c r="I648" s="982" t="s">
        <v>177</v>
      </c>
      <c r="J648" s="982">
        <v>5.5270000000000001</v>
      </c>
      <c r="K648" s="584">
        <v>7</v>
      </c>
      <c r="L648" s="37"/>
    </row>
    <row r="649" spans="1:15" ht="3.75" customHeight="1" x14ac:dyDescent="0.25">
      <c r="A649" s="806"/>
      <c r="B649" s="601"/>
      <c r="C649" s="601"/>
      <c r="D649" s="601"/>
      <c r="E649" s="601"/>
      <c r="F649" s="601"/>
      <c r="G649" s="601"/>
      <c r="H649" s="601"/>
      <c r="I649" s="601"/>
      <c r="J649" s="601"/>
      <c r="K649" s="825"/>
    </row>
    <row r="650" spans="1:15" ht="24" customHeight="1" x14ac:dyDescent="0.3">
      <c r="A650" s="806"/>
      <c r="B650" s="888" t="s">
        <v>1144</v>
      </c>
      <c r="C650" s="888"/>
      <c r="D650" s="889"/>
      <c r="E650" s="889"/>
      <c r="F650" s="889"/>
      <c r="G650" s="889"/>
      <c r="H650" s="889"/>
      <c r="I650" s="889"/>
      <c r="J650" s="889"/>
      <c r="K650" s="1324"/>
    </row>
    <row r="651" spans="1:15" ht="5.25" customHeight="1" x14ac:dyDescent="0.25">
      <c r="A651" s="827"/>
      <c r="B651" s="615"/>
      <c r="C651" s="615"/>
      <c r="D651" s="615"/>
      <c r="E651" s="615"/>
      <c r="F651" s="615"/>
      <c r="G651" s="615"/>
      <c r="H651" s="615"/>
      <c r="I651" s="615"/>
      <c r="J651" s="615"/>
      <c r="K651" s="825"/>
    </row>
    <row r="652" spans="1:15" ht="31.5" customHeight="1" x14ac:dyDescent="0.2">
      <c r="A652" s="880">
        <v>1</v>
      </c>
      <c r="B652" s="1325" t="s">
        <v>377</v>
      </c>
      <c r="C652" s="795" t="s">
        <v>177</v>
      </c>
      <c r="D652" s="880">
        <v>2</v>
      </c>
      <c r="E652" s="880">
        <v>7</v>
      </c>
      <c r="F652" s="795" t="s">
        <v>177</v>
      </c>
      <c r="G652" s="1074">
        <v>0.53</v>
      </c>
      <c r="H652" s="795" t="s">
        <v>177</v>
      </c>
      <c r="I652" s="795" t="s">
        <v>177</v>
      </c>
      <c r="J652" s="968">
        <f>SUM(G652:I652)</f>
        <v>0.53</v>
      </c>
      <c r="K652" s="790">
        <v>7</v>
      </c>
      <c r="L652" s="66"/>
      <c r="M652" s="34" t="s">
        <v>217</v>
      </c>
      <c r="N652" s="34" t="s">
        <v>865</v>
      </c>
      <c r="O652" s="173"/>
    </row>
    <row r="653" spans="1:15" ht="17.25" customHeight="1" x14ac:dyDescent="0.2">
      <c r="A653" s="896">
        <v>2</v>
      </c>
      <c r="B653" s="1179" t="s">
        <v>382</v>
      </c>
      <c r="C653" s="795" t="s">
        <v>177</v>
      </c>
      <c r="D653" s="791">
        <v>2</v>
      </c>
      <c r="E653" s="791">
        <v>10</v>
      </c>
      <c r="F653" s="795" t="s">
        <v>177</v>
      </c>
      <c r="G653" s="874">
        <v>0.81</v>
      </c>
      <c r="H653" s="795" t="s">
        <v>177</v>
      </c>
      <c r="I653" s="795" t="s">
        <v>177</v>
      </c>
      <c r="J653" s="946">
        <f>SUM(G653:I653)</f>
        <v>0.81</v>
      </c>
      <c r="K653" s="790">
        <v>10</v>
      </c>
      <c r="L653" s="66"/>
      <c r="M653" s="34" t="s">
        <v>218</v>
      </c>
      <c r="N653" s="34"/>
      <c r="O653" s="208"/>
    </row>
    <row r="654" spans="1:15" ht="19.5" customHeight="1" x14ac:dyDescent="0.2">
      <c r="A654" s="819"/>
      <c r="B654" s="1141" t="s">
        <v>77</v>
      </c>
      <c r="C654" s="1075" t="s">
        <v>177</v>
      </c>
      <c r="D654" s="1076">
        <f>SUM(D652:D653)</f>
        <v>4</v>
      </c>
      <c r="E654" s="1076">
        <f>SUM(E652:E653)</f>
        <v>17</v>
      </c>
      <c r="F654" s="802" t="s">
        <v>177</v>
      </c>
      <c r="G654" s="1077">
        <f>SUM(G652:G653)</f>
        <v>1.34</v>
      </c>
      <c r="H654" s="802" t="s">
        <v>177</v>
      </c>
      <c r="I654" s="802" t="s">
        <v>177</v>
      </c>
      <c r="J654" s="1078">
        <f>SUM(J652:J653)</f>
        <v>1.34</v>
      </c>
      <c r="K654" s="877">
        <f>SUM(K652:K653)</f>
        <v>17</v>
      </c>
      <c r="L654" s="34"/>
      <c r="M654" s="34"/>
      <c r="N654" s="34"/>
      <c r="O654" s="173"/>
    </row>
    <row r="655" spans="1:15" ht="2.25" customHeight="1" x14ac:dyDescent="0.25">
      <c r="A655" s="806"/>
      <c r="B655" s="601"/>
      <c r="C655" s="637"/>
      <c r="D655" s="637"/>
      <c r="E655" s="637"/>
      <c r="F655" s="637"/>
      <c r="G655" s="637"/>
      <c r="H655" s="637"/>
      <c r="I655" s="637"/>
      <c r="J655" s="637"/>
      <c r="K655" s="825"/>
    </row>
    <row r="656" spans="1:15" ht="0.75" customHeight="1" x14ac:dyDescent="0.25">
      <c r="A656" s="806"/>
      <c r="B656" s="601"/>
      <c r="C656" s="601"/>
      <c r="D656" s="601"/>
      <c r="E656" s="601"/>
      <c r="F656" s="601"/>
      <c r="G656" s="601"/>
      <c r="H656" s="601"/>
      <c r="I656" s="601"/>
      <c r="J656" s="601"/>
      <c r="K656" s="825"/>
    </row>
    <row r="657" spans="1:15" ht="24" customHeight="1" x14ac:dyDescent="0.3">
      <c r="A657" s="806"/>
      <c r="B657" s="1012" t="s">
        <v>1174</v>
      </c>
      <c r="C657" s="1012"/>
      <c r="D657" s="1011"/>
      <c r="E657" s="1011"/>
      <c r="F657" s="1011"/>
      <c r="G657" s="1011"/>
      <c r="H657" s="1011"/>
      <c r="I657" s="1011"/>
      <c r="J657" s="1011"/>
      <c r="K657" s="825"/>
    </row>
    <row r="658" spans="1:15" ht="4.5" customHeight="1" x14ac:dyDescent="0.25">
      <c r="A658" s="827"/>
      <c r="B658" s="601"/>
      <c r="C658" s="601"/>
      <c r="D658" s="601"/>
      <c r="E658" s="601"/>
      <c r="F658" s="601"/>
      <c r="G658" s="601"/>
      <c r="H658" s="601"/>
      <c r="I658" s="601"/>
      <c r="J658" s="601"/>
      <c r="K658" s="825"/>
    </row>
    <row r="659" spans="1:15" ht="30.75" customHeight="1" x14ac:dyDescent="0.2">
      <c r="A659" s="954">
        <v>1</v>
      </c>
      <c r="B659" s="1082" t="s">
        <v>1047</v>
      </c>
      <c r="C659" s="795" t="s">
        <v>177</v>
      </c>
      <c r="D659" s="1083">
        <v>2</v>
      </c>
      <c r="E659" s="1083">
        <v>5</v>
      </c>
      <c r="F659" s="1083" t="s">
        <v>177</v>
      </c>
      <c r="G659" s="1326">
        <v>1.25</v>
      </c>
      <c r="H659" s="1326" t="s">
        <v>177</v>
      </c>
      <c r="I659" s="1326" t="s">
        <v>177</v>
      </c>
      <c r="J659" s="1326">
        <v>1.25</v>
      </c>
      <c r="K659" s="1085">
        <v>2</v>
      </c>
      <c r="L659" s="262"/>
      <c r="M659" s="245" t="s">
        <v>739</v>
      </c>
      <c r="N659" s="41"/>
      <c r="O659" s="41"/>
    </row>
    <row r="660" spans="1:15" ht="20.25" customHeight="1" x14ac:dyDescent="0.2">
      <c r="A660" s="1327" t="s">
        <v>110</v>
      </c>
      <c r="B660" s="1328"/>
      <c r="C660" s="852" t="s">
        <v>177</v>
      </c>
      <c r="D660" s="1006">
        <f>SUM(D659:D659)</f>
        <v>2</v>
      </c>
      <c r="E660" s="1006">
        <f>SUM(E659:E659)</f>
        <v>5</v>
      </c>
      <c r="F660" s="851" t="s">
        <v>177</v>
      </c>
      <c r="G660" s="1329">
        <f>SUM(G659:G659)</f>
        <v>1.25</v>
      </c>
      <c r="H660" s="851" t="s">
        <v>177</v>
      </c>
      <c r="I660" s="851" t="s">
        <v>177</v>
      </c>
      <c r="J660" s="1330">
        <f>SUM(J659:J659)</f>
        <v>1.25</v>
      </c>
      <c r="K660" s="887">
        <f>SUM(K659:K659)</f>
        <v>2</v>
      </c>
    </row>
    <row r="661" spans="1:15" ht="3.75" customHeight="1" x14ac:dyDescent="0.3">
      <c r="A661" s="1305"/>
      <c r="B661" s="1079"/>
      <c r="C661" s="1079"/>
      <c r="D661" s="1080"/>
      <c r="E661" s="1080"/>
      <c r="F661" s="1080"/>
      <c r="G661" s="1206"/>
      <c r="H661" s="1206"/>
      <c r="I661" s="1206"/>
      <c r="J661" s="1207"/>
      <c r="K661" s="825"/>
    </row>
    <row r="662" spans="1:15" ht="5.25" customHeight="1" x14ac:dyDescent="0.25">
      <c r="A662" s="1305"/>
      <c r="B662" s="1079"/>
      <c r="C662" s="1079"/>
      <c r="D662" s="1080"/>
      <c r="E662" s="1080"/>
      <c r="F662" s="1080"/>
      <c r="G662" s="1080"/>
      <c r="H662" s="1080"/>
      <c r="I662" s="1080"/>
      <c r="J662" s="637"/>
      <c r="K662" s="838"/>
    </row>
    <row r="663" spans="1:15" ht="24" customHeight="1" x14ac:dyDescent="0.3">
      <c r="A663" s="806"/>
      <c r="B663" s="1012" t="s">
        <v>1176</v>
      </c>
      <c r="C663" s="1012"/>
      <c r="D663" s="1011"/>
      <c r="E663" s="1011"/>
      <c r="F663" s="1011"/>
      <c r="G663" s="1011"/>
      <c r="H663" s="1011"/>
      <c r="I663" s="1011"/>
      <c r="J663" s="1011"/>
      <c r="K663" s="825"/>
    </row>
    <row r="664" spans="1:15" ht="3" customHeight="1" x14ac:dyDescent="0.25">
      <c r="A664" s="1070"/>
      <c r="B664" s="1071"/>
      <c r="C664" s="1071"/>
      <c r="D664" s="1072"/>
      <c r="E664" s="1072"/>
      <c r="F664" s="1072"/>
      <c r="G664" s="1072"/>
      <c r="H664" s="1072"/>
      <c r="I664" s="1072"/>
      <c r="J664" s="615"/>
      <c r="K664" s="973"/>
    </row>
    <row r="665" spans="1:15" ht="33" customHeight="1" x14ac:dyDescent="0.2">
      <c r="A665" s="1201">
        <v>1</v>
      </c>
      <c r="B665" s="1331" t="s">
        <v>411</v>
      </c>
      <c r="C665" s="861" t="s">
        <v>177</v>
      </c>
      <c r="D665" s="1191">
        <v>1</v>
      </c>
      <c r="E665" s="1191">
        <v>5</v>
      </c>
      <c r="F665" s="861" t="s">
        <v>177</v>
      </c>
      <c r="G665" s="1191">
        <v>0.42</v>
      </c>
      <c r="H665" s="861" t="s">
        <v>177</v>
      </c>
      <c r="I665" s="861" t="s">
        <v>177</v>
      </c>
      <c r="J665" s="1191">
        <f>SUM(G665:I665)</f>
        <v>0.42</v>
      </c>
      <c r="K665" s="1311">
        <v>1</v>
      </c>
      <c r="L665" s="82"/>
      <c r="M665" s="87" t="s">
        <v>219</v>
      </c>
      <c r="N665" s="41"/>
      <c r="O665" s="41"/>
    </row>
    <row r="666" spans="1:15" ht="18.75" customHeight="1" x14ac:dyDescent="0.2">
      <c r="A666" s="939"/>
      <c r="B666" s="1320" t="s">
        <v>77</v>
      </c>
      <c r="C666" s="1002" t="s">
        <v>177</v>
      </c>
      <c r="D666" s="583">
        <v>1</v>
      </c>
      <c r="E666" s="583">
        <f t="shared" ref="E666:J666" si="16">SUM(E665)</f>
        <v>5</v>
      </c>
      <c r="F666" s="852" t="s">
        <v>177</v>
      </c>
      <c r="G666" s="1138">
        <f t="shared" si="16"/>
        <v>0.42</v>
      </c>
      <c r="H666" s="852" t="s">
        <v>177</v>
      </c>
      <c r="I666" s="852" t="s">
        <v>177</v>
      </c>
      <c r="J666" s="886">
        <f t="shared" si="16"/>
        <v>0.42</v>
      </c>
      <c r="K666" s="887">
        <f>SUM(K665)</f>
        <v>1</v>
      </c>
    </row>
    <row r="667" spans="1:15" ht="4.5" customHeight="1" x14ac:dyDescent="0.25">
      <c r="A667" s="1018"/>
      <c r="B667" s="1019"/>
      <c r="C667" s="1079"/>
      <c r="D667" s="1080"/>
      <c r="E667" s="1080"/>
      <c r="F667" s="1080"/>
      <c r="G667" s="1080"/>
      <c r="H667" s="1080"/>
      <c r="I667" s="1080"/>
      <c r="J667" s="637"/>
      <c r="K667" s="825"/>
    </row>
    <row r="668" spans="1:15" ht="24" customHeight="1" x14ac:dyDescent="0.3">
      <c r="A668" s="806"/>
      <c r="B668" s="1012" t="s">
        <v>1177</v>
      </c>
      <c r="C668" s="1012"/>
      <c r="D668" s="1011"/>
      <c r="E668" s="1011"/>
      <c r="F668" s="1011"/>
      <c r="G668" s="1011"/>
      <c r="H668" s="1011"/>
      <c r="I668" s="1011"/>
      <c r="J668" s="1011"/>
      <c r="K668" s="825"/>
    </row>
    <row r="669" spans="1:15" ht="3.75" customHeight="1" x14ac:dyDescent="0.25">
      <c r="A669" s="806"/>
      <c r="B669" s="601"/>
      <c r="C669" s="601"/>
      <c r="D669" s="601"/>
      <c r="E669" s="601"/>
      <c r="F669" s="601"/>
      <c r="G669" s="601"/>
      <c r="H669" s="601"/>
      <c r="I669" s="601"/>
      <c r="J669" s="601"/>
      <c r="K669" s="825"/>
    </row>
    <row r="670" spans="1:15" ht="44.25" customHeight="1" x14ac:dyDescent="0.2">
      <c r="A670" s="896">
        <v>1</v>
      </c>
      <c r="B670" s="890" t="s">
        <v>1102</v>
      </c>
      <c r="C670" s="791" t="s">
        <v>177</v>
      </c>
      <c r="D670" s="791">
        <v>4</v>
      </c>
      <c r="E670" s="791">
        <v>81</v>
      </c>
      <c r="F670" s="791" t="s">
        <v>177</v>
      </c>
      <c r="G670" s="791">
        <v>25.11</v>
      </c>
      <c r="H670" s="791" t="s">
        <v>177</v>
      </c>
      <c r="I670" s="791" t="s">
        <v>177</v>
      </c>
      <c r="J670" s="791">
        <v>25.11</v>
      </c>
      <c r="K670" s="791">
        <v>81</v>
      </c>
      <c r="L670" s="154" t="s">
        <v>827</v>
      </c>
      <c r="M670" s="155"/>
      <c r="N670" s="154" t="s">
        <v>442</v>
      </c>
      <c r="O670" s="169"/>
    </row>
    <row r="671" spans="1:15" ht="45" customHeight="1" x14ac:dyDescent="0.2">
      <c r="A671" s="896">
        <v>2</v>
      </c>
      <c r="B671" s="890" t="s">
        <v>1103</v>
      </c>
      <c r="C671" s="791" t="s">
        <v>177</v>
      </c>
      <c r="D671" s="791">
        <v>7</v>
      </c>
      <c r="E671" s="791">
        <v>205</v>
      </c>
      <c r="F671" s="791" t="s">
        <v>177</v>
      </c>
      <c r="G671" s="791">
        <v>65.37</v>
      </c>
      <c r="H671" s="791" t="s">
        <v>177</v>
      </c>
      <c r="I671" s="791" t="s">
        <v>177</v>
      </c>
      <c r="J671" s="791">
        <f>SUM(G671:I671)</f>
        <v>65.37</v>
      </c>
      <c r="K671" s="791">
        <v>205</v>
      </c>
      <c r="L671" s="104" t="s">
        <v>828</v>
      </c>
      <c r="M671" s="89"/>
      <c r="N671" s="87" t="s">
        <v>1267</v>
      </c>
      <c r="O671" s="89"/>
    </row>
    <row r="672" spans="1:15" ht="61.5" customHeight="1" x14ac:dyDescent="0.2">
      <c r="A672" s="896">
        <v>3</v>
      </c>
      <c r="B672" s="950" t="s">
        <v>1104</v>
      </c>
      <c r="C672" s="791">
        <v>1</v>
      </c>
      <c r="D672" s="791">
        <v>34</v>
      </c>
      <c r="E672" s="791">
        <v>1174</v>
      </c>
      <c r="F672" s="791" t="s">
        <v>177</v>
      </c>
      <c r="G672" s="791">
        <v>254.75399999999999</v>
      </c>
      <c r="H672" s="791" t="s">
        <v>177</v>
      </c>
      <c r="I672" s="791" t="s">
        <v>177</v>
      </c>
      <c r="J672" s="791">
        <f>SUM(G672:I672)</f>
        <v>254.75399999999999</v>
      </c>
      <c r="K672" s="791">
        <v>1174</v>
      </c>
      <c r="L672" s="104" t="s">
        <v>829</v>
      </c>
      <c r="M672" s="89"/>
      <c r="N672" s="87" t="s">
        <v>1268</v>
      </c>
      <c r="O672" s="169"/>
    </row>
    <row r="673" spans="1:15" ht="19.5" customHeight="1" x14ac:dyDescent="0.25">
      <c r="A673" s="939"/>
      <c r="B673" s="1320" t="s">
        <v>77</v>
      </c>
      <c r="C673" s="1332">
        <v>1</v>
      </c>
      <c r="D673" s="881">
        <f>SUM(D670:D672)</f>
        <v>45</v>
      </c>
      <c r="E673" s="881">
        <f>SUM(E670:E672)</f>
        <v>1460</v>
      </c>
      <c r="F673" s="584" t="s">
        <v>177</v>
      </c>
      <c r="G673" s="879">
        <f>SUM(G670:G672)</f>
        <v>345.23399999999998</v>
      </c>
      <c r="H673" s="584" t="s">
        <v>177</v>
      </c>
      <c r="I673" s="584" t="s">
        <v>177</v>
      </c>
      <c r="J673" s="1333">
        <f>SUM(J670:J672)</f>
        <v>345.23399999999998</v>
      </c>
      <c r="K673" s="934">
        <f>SUM(K670:K672)</f>
        <v>1460</v>
      </c>
      <c r="L673" s="263"/>
    </row>
    <row r="674" spans="1:15" ht="5.25" customHeight="1" x14ac:dyDescent="0.25">
      <c r="A674" s="806"/>
      <c r="B674" s="601"/>
      <c r="C674" s="601"/>
      <c r="D674" s="601"/>
      <c r="E674" s="601"/>
      <c r="F674" s="601"/>
      <c r="G674" s="601"/>
      <c r="H674" s="601"/>
      <c r="I674" s="601"/>
      <c r="J674" s="601"/>
      <c r="K674" s="825"/>
    </row>
    <row r="675" spans="1:15" ht="24" customHeight="1" x14ac:dyDescent="0.3">
      <c r="A675" s="1334"/>
      <c r="B675" s="1012" t="s">
        <v>1178</v>
      </c>
      <c r="C675" s="1012"/>
      <c r="D675" s="1011"/>
      <c r="E675" s="1011"/>
      <c r="F675" s="1011"/>
      <c r="G675" s="1011"/>
      <c r="H675" s="1011"/>
      <c r="I675" s="1011"/>
      <c r="J675" s="1011"/>
      <c r="K675" s="1335"/>
      <c r="L675" s="138"/>
      <c r="M675" s="138"/>
      <c r="N675" s="138"/>
      <c r="O675" s="138"/>
    </row>
    <row r="676" spans="1:15" ht="6" customHeight="1" x14ac:dyDescent="0.25">
      <c r="A676" s="1334"/>
      <c r="B676" s="1336"/>
      <c r="C676" s="1336"/>
      <c r="D676" s="1336"/>
      <c r="E676" s="1336"/>
      <c r="F676" s="1336"/>
      <c r="G676" s="1336"/>
      <c r="H676" s="1336"/>
      <c r="I676" s="1336"/>
      <c r="J676" s="1336"/>
      <c r="K676" s="1335"/>
      <c r="L676" s="138"/>
      <c r="M676" s="138"/>
      <c r="N676" s="138"/>
      <c r="O676" s="138"/>
    </row>
    <row r="677" spans="1:15" ht="141" customHeight="1" x14ac:dyDescent="0.2">
      <c r="A677" s="791">
        <v>1</v>
      </c>
      <c r="B677" s="791" t="s">
        <v>834</v>
      </c>
      <c r="C677" s="795">
        <v>1</v>
      </c>
      <c r="D677" s="795">
        <v>21</v>
      </c>
      <c r="E677" s="795">
        <v>194</v>
      </c>
      <c r="F677" s="795" t="s">
        <v>177</v>
      </c>
      <c r="G677" s="963" t="s">
        <v>845</v>
      </c>
      <c r="H677" s="795" t="s">
        <v>177</v>
      </c>
      <c r="I677" s="963" t="s">
        <v>177</v>
      </c>
      <c r="J677" s="963" t="s">
        <v>845</v>
      </c>
      <c r="K677" s="790">
        <v>19</v>
      </c>
      <c r="L677" s="208" t="s">
        <v>835</v>
      </c>
      <c r="M677" s="208" t="s">
        <v>836</v>
      </c>
      <c r="N677" s="208" t="s">
        <v>838</v>
      </c>
      <c r="O677" s="208" t="s">
        <v>837</v>
      </c>
    </row>
    <row r="678" spans="1:15" ht="177.75" customHeight="1" x14ac:dyDescent="0.2">
      <c r="A678" s="791">
        <v>2</v>
      </c>
      <c r="B678" s="890" t="s">
        <v>101</v>
      </c>
      <c r="C678" s="795" t="s">
        <v>177</v>
      </c>
      <c r="D678" s="795">
        <v>11</v>
      </c>
      <c r="E678" s="795">
        <v>37</v>
      </c>
      <c r="F678" s="795" t="s">
        <v>177</v>
      </c>
      <c r="G678" s="963" t="s">
        <v>940</v>
      </c>
      <c r="H678" s="795" t="s">
        <v>177</v>
      </c>
      <c r="I678" s="963" t="s">
        <v>177</v>
      </c>
      <c r="J678" s="963" t="s">
        <v>940</v>
      </c>
      <c r="K678" s="790">
        <v>11</v>
      </c>
      <c r="L678" s="208" t="s">
        <v>943</v>
      </c>
      <c r="M678" s="208" t="s">
        <v>942</v>
      </c>
      <c r="N678" s="208" t="s">
        <v>941</v>
      </c>
      <c r="O678" s="208"/>
    </row>
    <row r="679" spans="1:15" s="60" customFormat="1" ht="19.5" customHeight="1" x14ac:dyDescent="0.25">
      <c r="A679" s="939"/>
      <c r="B679" s="1320" t="s">
        <v>77</v>
      </c>
      <c r="C679" s="852">
        <v>1</v>
      </c>
      <c r="D679" s="1337">
        <f>SUM(D677:D678)</f>
        <v>32</v>
      </c>
      <c r="E679" s="1337">
        <f>SUM(E677:E678)</f>
        <v>231</v>
      </c>
      <c r="F679" s="584" t="s">
        <v>177</v>
      </c>
      <c r="G679" s="1338" t="s">
        <v>944</v>
      </c>
      <c r="H679" s="584" t="s">
        <v>177</v>
      </c>
      <c r="I679" s="852" t="s">
        <v>177</v>
      </c>
      <c r="J679" s="1338" t="s">
        <v>944</v>
      </c>
      <c r="K679" s="887">
        <f>SUM(K677:K678)</f>
        <v>30</v>
      </c>
      <c r="L679" s="139"/>
    </row>
    <row r="680" spans="1:15" ht="5.25" customHeight="1" x14ac:dyDescent="0.25">
      <c r="A680" s="837"/>
      <c r="B680" s="637"/>
      <c r="C680" s="637"/>
      <c r="D680" s="637"/>
      <c r="E680" s="637"/>
      <c r="F680" s="637"/>
      <c r="G680" s="637"/>
      <c r="H680" s="637"/>
      <c r="I680" s="637"/>
      <c r="J680" s="637"/>
      <c r="K680" s="825"/>
    </row>
    <row r="681" spans="1:15" ht="24" customHeight="1" x14ac:dyDescent="0.3">
      <c r="A681" s="806"/>
      <c r="B681" s="1012" t="s">
        <v>1179</v>
      </c>
      <c r="C681" s="1012"/>
      <c r="D681" s="1011"/>
      <c r="E681" s="1011"/>
      <c r="F681" s="1011"/>
      <c r="G681" s="1011"/>
      <c r="H681" s="1011"/>
      <c r="I681" s="1011"/>
      <c r="J681" s="1011"/>
      <c r="K681" s="825"/>
    </row>
    <row r="682" spans="1:15" ht="3" customHeight="1" x14ac:dyDescent="0.25">
      <c r="A682" s="827"/>
      <c r="B682" s="601"/>
      <c r="C682" s="601"/>
      <c r="D682" s="601"/>
      <c r="E682" s="601"/>
      <c r="F682" s="601"/>
      <c r="G682" s="601"/>
      <c r="H682" s="601"/>
      <c r="I682" s="601"/>
      <c r="J682" s="601"/>
      <c r="K682" s="825"/>
    </row>
    <row r="683" spans="1:15" ht="88.5" customHeight="1" x14ac:dyDescent="0.25">
      <c r="A683" s="790">
        <v>1</v>
      </c>
      <c r="B683" s="896" t="s">
        <v>456</v>
      </c>
      <c r="C683" s="791" t="s">
        <v>177</v>
      </c>
      <c r="D683" s="791">
        <v>8</v>
      </c>
      <c r="E683" s="791">
        <v>39</v>
      </c>
      <c r="F683" s="790">
        <v>2</v>
      </c>
      <c r="G683" s="874">
        <v>13.03</v>
      </c>
      <c r="H683" s="873">
        <v>44</v>
      </c>
      <c r="I683" s="791" t="s">
        <v>177</v>
      </c>
      <c r="J683" s="946">
        <f>SUM(G683:I683)</f>
        <v>57.03</v>
      </c>
      <c r="K683" s="790">
        <v>8</v>
      </c>
      <c r="L683" s="208" t="s">
        <v>839</v>
      </c>
      <c r="M683" s="208" t="s">
        <v>469</v>
      </c>
      <c r="N683" s="145"/>
      <c r="O683" s="96"/>
    </row>
    <row r="684" spans="1:15" ht="333" customHeight="1" x14ac:dyDescent="0.2">
      <c r="A684" s="790">
        <v>2</v>
      </c>
      <c r="B684" s="791" t="s">
        <v>468</v>
      </c>
      <c r="C684" s="795" t="s">
        <v>177</v>
      </c>
      <c r="D684" s="795">
        <v>30</v>
      </c>
      <c r="E684" s="795">
        <v>220</v>
      </c>
      <c r="F684" s="790">
        <v>11</v>
      </c>
      <c r="G684" s="874">
        <v>56.68</v>
      </c>
      <c r="H684" s="873">
        <v>282.2</v>
      </c>
      <c r="I684" s="795" t="s">
        <v>177</v>
      </c>
      <c r="J684" s="946">
        <f>SUM(G684:I684)</f>
        <v>338.88</v>
      </c>
      <c r="K684" s="790">
        <v>30</v>
      </c>
      <c r="L684" s="208" t="s">
        <v>467</v>
      </c>
      <c r="M684" s="241" t="s">
        <v>470</v>
      </c>
      <c r="N684" s="145"/>
      <c r="O684" s="208" t="s">
        <v>766</v>
      </c>
    </row>
    <row r="685" spans="1:15" ht="250.5" customHeight="1" x14ac:dyDescent="0.2">
      <c r="A685" s="932">
        <v>3</v>
      </c>
      <c r="B685" s="896" t="s">
        <v>457</v>
      </c>
      <c r="C685" s="795" t="s">
        <v>177</v>
      </c>
      <c r="D685" s="790">
        <v>23</v>
      </c>
      <c r="E685" s="790">
        <v>152</v>
      </c>
      <c r="F685" s="790">
        <v>7</v>
      </c>
      <c r="G685" s="873">
        <v>46.27</v>
      </c>
      <c r="H685" s="873">
        <v>426</v>
      </c>
      <c r="I685" s="795" t="s">
        <v>177</v>
      </c>
      <c r="J685" s="946">
        <f>SUM(G685:I685)</f>
        <v>472.27</v>
      </c>
      <c r="K685" s="790">
        <v>23</v>
      </c>
      <c r="L685" s="233" t="s">
        <v>449</v>
      </c>
      <c r="M685" s="241" t="s">
        <v>471</v>
      </c>
      <c r="N685" s="145"/>
      <c r="O685" s="208" t="s">
        <v>472</v>
      </c>
    </row>
    <row r="686" spans="1:15" ht="19.5" customHeight="1" x14ac:dyDescent="0.2">
      <c r="A686" s="939"/>
      <c r="B686" s="1320" t="s">
        <v>77</v>
      </c>
      <c r="C686" s="913" t="s">
        <v>177</v>
      </c>
      <c r="D686" s="760">
        <f>SUM(D683:D685)</f>
        <v>61</v>
      </c>
      <c r="E686" s="760">
        <f>SUM(E683:E685)</f>
        <v>411</v>
      </c>
      <c r="F686" s="760">
        <f>SUM(F683:F685)</f>
        <v>20</v>
      </c>
      <c r="G686" s="942">
        <f>SUM(G683:G685)</f>
        <v>115.97999999999999</v>
      </c>
      <c r="H686" s="942">
        <f>SUM(H683:H685)</f>
        <v>752.2</v>
      </c>
      <c r="I686" s="948" t="s">
        <v>177</v>
      </c>
      <c r="J686" s="972">
        <f>SUM(J683:J685)</f>
        <v>868.18</v>
      </c>
      <c r="K686" s="868">
        <f>SUM(K683:K685)</f>
        <v>61</v>
      </c>
    </row>
    <row r="687" spans="1:15" ht="4.5" customHeight="1" x14ac:dyDescent="0.25">
      <c r="A687" s="806"/>
      <c r="B687" s="601"/>
      <c r="C687" s="601"/>
      <c r="D687" s="601"/>
      <c r="E687" s="601"/>
      <c r="F687" s="601"/>
      <c r="G687" s="601"/>
      <c r="H687" s="601"/>
      <c r="I687" s="601"/>
      <c r="J687" s="601"/>
      <c r="K687" s="825"/>
    </row>
    <row r="688" spans="1:15" ht="24" customHeight="1" x14ac:dyDescent="0.3">
      <c r="A688" s="806"/>
      <c r="B688" s="856" t="s">
        <v>165</v>
      </c>
      <c r="C688" s="856"/>
      <c r="D688" s="826"/>
      <c r="E688" s="826"/>
      <c r="F688" s="826"/>
      <c r="G688" s="826"/>
      <c r="H688" s="826"/>
      <c r="I688" s="826"/>
      <c r="J688" s="826"/>
      <c r="K688" s="825"/>
    </row>
    <row r="689" spans="1:15" ht="2.25" customHeight="1" x14ac:dyDescent="0.25">
      <c r="A689" s="827"/>
      <c r="B689" s="615"/>
      <c r="C689" s="615"/>
      <c r="D689" s="615"/>
      <c r="E689" s="615"/>
      <c r="F689" s="615"/>
      <c r="G689" s="615"/>
      <c r="H689" s="615"/>
      <c r="I689" s="615"/>
      <c r="J689" s="615"/>
      <c r="K689" s="825"/>
    </row>
    <row r="690" spans="1:15" ht="109.5" customHeight="1" x14ac:dyDescent="0.2">
      <c r="A690" s="932">
        <v>1</v>
      </c>
      <c r="B690" s="896" t="s">
        <v>494</v>
      </c>
      <c r="C690" s="795" t="s">
        <v>177</v>
      </c>
      <c r="D690" s="791">
        <v>4</v>
      </c>
      <c r="E690" s="795">
        <v>32</v>
      </c>
      <c r="F690" s="795" t="s">
        <v>177</v>
      </c>
      <c r="G690" s="874">
        <v>4.66</v>
      </c>
      <c r="H690" s="874" t="s">
        <v>177</v>
      </c>
      <c r="I690" s="874" t="s">
        <v>177</v>
      </c>
      <c r="J690" s="873">
        <v>4.66</v>
      </c>
      <c r="K690" s="790">
        <v>5</v>
      </c>
      <c r="L690" s="208"/>
      <c r="M690" s="208" t="s">
        <v>496</v>
      </c>
      <c r="N690" s="145"/>
      <c r="O690" s="208" t="s">
        <v>495</v>
      </c>
    </row>
    <row r="691" spans="1:15" ht="18" customHeight="1" x14ac:dyDescent="0.2">
      <c r="A691" s="939"/>
      <c r="B691" s="1320" t="s">
        <v>77</v>
      </c>
      <c r="C691" s="913" t="s">
        <v>177</v>
      </c>
      <c r="D691" s="584">
        <f>SUM(D690:D690)</f>
        <v>4</v>
      </c>
      <c r="E691" s="584">
        <f>SUM(E690:E690)</f>
        <v>32</v>
      </c>
      <c r="F691" s="948" t="s">
        <v>177</v>
      </c>
      <c r="G691" s="982">
        <f>SUM(G690:G690)</f>
        <v>4.66</v>
      </c>
      <c r="H691" s="948" t="s">
        <v>177</v>
      </c>
      <c r="I691" s="948" t="s">
        <v>177</v>
      </c>
      <c r="J691" s="914">
        <f>SUM(J690:J690)</f>
        <v>4.66</v>
      </c>
      <c r="K691" s="887">
        <f>SUM(K690:K690)</f>
        <v>5</v>
      </c>
    </row>
    <row r="692" spans="1:15" ht="3.75" customHeight="1" x14ac:dyDescent="0.25">
      <c r="A692" s="38"/>
      <c r="K692" s="210"/>
    </row>
    <row r="693" spans="1:15" ht="24" customHeight="1" x14ac:dyDescent="0.3">
      <c r="A693" s="806"/>
      <c r="B693" s="1012" t="s">
        <v>1180</v>
      </c>
      <c r="C693" s="1012"/>
      <c r="D693" s="1011"/>
      <c r="E693" s="1011"/>
      <c r="F693" s="1011"/>
      <c r="G693" s="1011"/>
      <c r="H693" s="1011"/>
      <c r="I693" s="1011"/>
      <c r="J693" s="1011"/>
      <c r="K693" s="825"/>
    </row>
    <row r="694" spans="1:15" ht="6" customHeight="1" x14ac:dyDescent="0.25">
      <c r="A694" s="806"/>
      <c r="B694" s="601"/>
      <c r="C694" s="601"/>
      <c r="D694" s="601"/>
      <c r="E694" s="601"/>
      <c r="F694" s="601"/>
      <c r="G694" s="601"/>
      <c r="H694" s="601"/>
      <c r="I694" s="601"/>
      <c r="J694" s="601"/>
      <c r="K694" s="825"/>
    </row>
    <row r="695" spans="1:15" ht="30" customHeight="1" x14ac:dyDescent="0.2">
      <c r="A695" s="791">
        <v>1</v>
      </c>
      <c r="B695" s="791" t="s">
        <v>987</v>
      </c>
      <c r="C695" s="795" t="s">
        <v>177</v>
      </c>
      <c r="D695" s="791">
        <v>1</v>
      </c>
      <c r="E695" s="791">
        <v>570</v>
      </c>
      <c r="F695" s="795" t="s">
        <v>177</v>
      </c>
      <c r="G695" s="874">
        <v>170</v>
      </c>
      <c r="H695" s="795" t="s">
        <v>177</v>
      </c>
      <c r="I695" s="795" t="s">
        <v>177</v>
      </c>
      <c r="J695" s="873">
        <f>SUM(G695:I695)</f>
        <v>170</v>
      </c>
      <c r="K695" s="912">
        <v>2</v>
      </c>
      <c r="L695" s="34"/>
      <c r="M695" s="34" t="s">
        <v>516</v>
      </c>
      <c r="N695" s="173"/>
      <c r="O695" s="173" t="s">
        <v>515</v>
      </c>
    </row>
    <row r="696" spans="1:15" ht="30" customHeight="1" x14ac:dyDescent="0.2">
      <c r="A696" s="791">
        <v>2</v>
      </c>
      <c r="B696" s="791" t="s">
        <v>513</v>
      </c>
      <c r="C696" s="795" t="s">
        <v>177</v>
      </c>
      <c r="D696" s="791">
        <v>1</v>
      </c>
      <c r="E696" s="791">
        <v>72</v>
      </c>
      <c r="F696" s="795" t="s">
        <v>177</v>
      </c>
      <c r="G696" s="874">
        <v>11.5</v>
      </c>
      <c r="H696" s="795" t="s">
        <v>177</v>
      </c>
      <c r="I696" s="795" t="s">
        <v>177</v>
      </c>
      <c r="J696" s="946">
        <f>SUM(G696:I696)</f>
        <v>11.5</v>
      </c>
      <c r="K696" s="912">
        <v>1</v>
      </c>
      <c r="L696" s="34"/>
      <c r="M696" s="34" t="s">
        <v>514</v>
      </c>
      <c r="N696" s="173"/>
      <c r="O696" s="173"/>
    </row>
    <row r="697" spans="1:15" ht="21.75" customHeight="1" x14ac:dyDescent="0.25">
      <c r="A697" s="1339" t="s">
        <v>98</v>
      </c>
      <c r="B697" s="1339"/>
      <c r="C697" s="852" t="s">
        <v>177</v>
      </c>
      <c r="D697" s="584">
        <f t="shared" ref="D697:J697" si="17">SUM(D695:D696)</f>
        <v>2</v>
      </c>
      <c r="E697" s="584">
        <f t="shared" si="17"/>
        <v>642</v>
      </c>
      <c r="F697" s="948" t="s">
        <v>177</v>
      </c>
      <c r="G697" s="982">
        <f t="shared" si="17"/>
        <v>181.5</v>
      </c>
      <c r="H697" s="948" t="s">
        <v>177</v>
      </c>
      <c r="I697" s="948" t="s">
        <v>177</v>
      </c>
      <c r="J697" s="914">
        <f t="shared" si="17"/>
        <v>181.5</v>
      </c>
      <c r="K697" s="887">
        <f>SUM(K695:K696)</f>
        <v>3</v>
      </c>
      <c r="L697" s="67"/>
      <c r="M697" s="67"/>
      <c r="N697" s="67"/>
      <c r="O697" s="67"/>
    </row>
    <row r="698" spans="1:15" ht="5.25" customHeight="1" x14ac:dyDescent="0.3">
      <c r="A698" s="1018"/>
      <c r="B698" s="1019"/>
      <c r="C698" s="1019"/>
      <c r="D698" s="1020"/>
      <c r="E698" s="1020"/>
      <c r="F698" s="1020"/>
      <c r="G698" s="1021"/>
      <c r="H698" s="1021"/>
      <c r="I698" s="1021"/>
      <c r="J698" s="748"/>
      <c r="K698" s="825"/>
    </row>
    <row r="699" spans="1:15" ht="24" customHeight="1" x14ac:dyDescent="0.3">
      <c r="A699" s="806"/>
      <c r="B699" s="1012" t="s">
        <v>1181</v>
      </c>
      <c r="C699" s="1012"/>
      <c r="D699" s="1011"/>
      <c r="E699" s="1011"/>
      <c r="F699" s="1011"/>
      <c r="G699" s="1011"/>
      <c r="H699" s="1011"/>
      <c r="I699" s="1011"/>
      <c r="J699" s="1011"/>
      <c r="K699" s="825"/>
    </row>
    <row r="700" spans="1:15" ht="6" customHeight="1" x14ac:dyDescent="0.25">
      <c r="A700" s="806"/>
      <c r="B700" s="601"/>
      <c r="C700" s="601"/>
      <c r="D700" s="601"/>
      <c r="E700" s="601"/>
      <c r="F700" s="601"/>
      <c r="G700" s="601"/>
      <c r="H700" s="601"/>
      <c r="I700" s="601"/>
      <c r="J700" s="601"/>
      <c r="K700" s="825"/>
    </row>
    <row r="701" spans="1:15" ht="30" customHeight="1" x14ac:dyDescent="0.2">
      <c r="A701" s="896">
        <v>1</v>
      </c>
      <c r="B701" s="896" t="s">
        <v>532</v>
      </c>
      <c r="C701" s="795" t="s">
        <v>177</v>
      </c>
      <c r="D701" s="791">
        <v>2</v>
      </c>
      <c r="E701" s="791">
        <v>13</v>
      </c>
      <c r="F701" s="795" t="s">
        <v>177</v>
      </c>
      <c r="G701" s="874">
        <v>0.61</v>
      </c>
      <c r="H701" s="795" t="s">
        <v>177</v>
      </c>
      <c r="I701" s="795" t="s">
        <v>177</v>
      </c>
      <c r="J701" s="874">
        <f>SUM(G701:I701)</f>
        <v>0.61</v>
      </c>
      <c r="K701" s="791">
        <v>2</v>
      </c>
      <c r="L701" s="145"/>
      <c r="M701" s="145" t="s">
        <v>220</v>
      </c>
      <c r="N701" s="145"/>
      <c r="O701" s="145"/>
    </row>
    <row r="702" spans="1:15" ht="19.5" customHeight="1" x14ac:dyDescent="0.2">
      <c r="A702" s="939"/>
      <c r="B702" s="1320" t="s">
        <v>77</v>
      </c>
      <c r="C702" s="913" t="s">
        <v>177</v>
      </c>
      <c r="D702" s="584">
        <f t="shared" ref="D702:J702" si="18">SUM(D701:D701)</f>
        <v>2</v>
      </c>
      <c r="E702" s="584">
        <f t="shared" si="18"/>
        <v>13</v>
      </c>
      <c r="F702" s="948" t="s">
        <v>177</v>
      </c>
      <c r="G702" s="982">
        <f t="shared" si="18"/>
        <v>0.61</v>
      </c>
      <c r="H702" s="948" t="s">
        <v>177</v>
      </c>
      <c r="I702" s="948" t="s">
        <v>177</v>
      </c>
      <c r="J702" s="914">
        <f t="shared" si="18"/>
        <v>0.61</v>
      </c>
      <c r="K702" s="887">
        <f>SUM(K701)</f>
        <v>2</v>
      </c>
    </row>
    <row r="703" spans="1:15" ht="3.75" customHeight="1" x14ac:dyDescent="0.25">
      <c r="A703" s="806"/>
      <c r="B703" s="601"/>
      <c r="C703" s="601"/>
      <c r="D703" s="601"/>
      <c r="E703" s="601"/>
      <c r="F703" s="601"/>
      <c r="G703" s="601"/>
      <c r="H703" s="601"/>
      <c r="I703" s="601"/>
      <c r="J703" s="601"/>
      <c r="K703" s="825"/>
    </row>
    <row r="704" spans="1:15" ht="24" customHeight="1" x14ac:dyDescent="0.3">
      <c r="A704" s="806"/>
      <c r="B704" s="1012" t="s">
        <v>1182</v>
      </c>
      <c r="C704" s="1012"/>
      <c r="D704" s="1011"/>
      <c r="E704" s="1011"/>
      <c r="F704" s="1011"/>
      <c r="G704" s="1011"/>
      <c r="H704" s="1011"/>
      <c r="I704" s="1011"/>
      <c r="J704" s="1011"/>
      <c r="K704" s="825"/>
    </row>
    <row r="705" spans="1:15" ht="3.75" customHeight="1" x14ac:dyDescent="0.25">
      <c r="A705" s="827"/>
      <c r="B705" s="601"/>
      <c r="C705" s="601"/>
      <c r="D705" s="601"/>
      <c r="E705" s="601"/>
      <c r="F705" s="601"/>
      <c r="G705" s="601"/>
      <c r="H705" s="601"/>
      <c r="I705" s="601"/>
      <c r="J705" s="601"/>
      <c r="K705" s="825"/>
    </row>
    <row r="706" spans="1:15" ht="90.75" customHeight="1" x14ac:dyDescent="0.2">
      <c r="A706" s="1340">
        <v>1</v>
      </c>
      <c r="B706" s="791" t="s">
        <v>539</v>
      </c>
      <c r="C706" s="795" t="s">
        <v>177</v>
      </c>
      <c r="D706" s="791">
        <v>117</v>
      </c>
      <c r="E706" s="791">
        <v>1600</v>
      </c>
      <c r="F706" s="791">
        <v>1</v>
      </c>
      <c r="G706" s="791">
        <v>318.94</v>
      </c>
      <c r="H706" s="791">
        <v>56.011099999999999</v>
      </c>
      <c r="I706" s="795" t="s">
        <v>177</v>
      </c>
      <c r="J706" s="791">
        <v>374.9511</v>
      </c>
      <c r="K706" s="791">
        <v>117</v>
      </c>
      <c r="L706" s="145" t="s">
        <v>542</v>
      </c>
      <c r="M706" s="208" t="s">
        <v>544</v>
      </c>
      <c r="N706" s="208"/>
      <c r="O706" s="208" t="s">
        <v>221</v>
      </c>
    </row>
    <row r="707" spans="1:15" ht="93.75" customHeight="1" x14ac:dyDescent="0.2">
      <c r="A707" s="1340">
        <v>2</v>
      </c>
      <c r="B707" s="791" t="s">
        <v>540</v>
      </c>
      <c r="C707" s="795" t="s">
        <v>177</v>
      </c>
      <c r="D707" s="791">
        <v>52</v>
      </c>
      <c r="E707" s="791">
        <v>925</v>
      </c>
      <c r="F707" s="795" t="s">
        <v>177</v>
      </c>
      <c r="G707" s="791">
        <v>200.67</v>
      </c>
      <c r="H707" s="795" t="s">
        <v>177</v>
      </c>
      <c r="I707" s="795" t="s">
        <v>177</v>
      </c>
      <c r="J707" s="791">
        <v>200.67</v>
      </c>
      <c r="K707" s="791">
        <v>53</v>
      </c>
      <c r="L707" s="145"/>
      <c r="M707" s="208" t="s">
        <v>545</v>
      </c>
      <c r="N707" s="208"/>
      <c r="O707" s="208" t="s">
        <v>547</v>
      </c>
    </row>
    <row r="708" spans="1:15" ht="45" customHeight="1" x14ac:dyDescent="0.2">
      <c r="A708" s="1340">
        <v>3</v>
      </c>
      <c r="B708" s="791" t="s">
        <v>541</v>
      </c>
      <c r="C708" s="795" t="s">
        <v>177</v>
      </c>
      <c r="D708" s="791">
        <v>26</v>
      </c>
      <c r="E708" s="791">
        <v>329</v>
      </c>
      <c r="F708" s="795" t="s">
        <v>177</v>
      </c>
      <c r="G708" s="791">
        <v>46.89</v>
      </c>
      <c r="H708" s="795" t="s">
        <v>177</v>
      </c>
      <c r="I708" s="795" t="s">
        <v>177</v>
      </c>
      <c r="J708" s="791">
        <v>46.89</v>
      </c>
      <c r="K708" s="791">
        <v>26</v>
      </c>
      <c r="L708" s="145"/>
      <c r="M708" s="208" t="s">
        <v>546</v>
      </c>
      <c r="N708" s="208"/>
      <c r="O708" s="208" t="s">
        <v>548</v>
      </c>
    </row>
    <row r="709" spans="1:15" ht="20.25" customHeight="1" x14ac:dyDescent="0.2">
      <c r="A709" s="961">
        <v>4</v>
      </c>
      <c r="B709" s="950" t="s">
        <v>97</v>
      </c>
      <c r="C709" s="795" t="s">
        <v>177</v>
      </c>
      <c r="D709" s="791">
        <v>1</v>
      </c>
      <c r="E709" s="795" t="s">
        <v>177</v>
      </c>
      <c r="F709" s="791">
        <v>1</v>
      </c>
      <c r="G709" s="795" t="s">
        <v>177</v>
      </c>
      <c r="H709" s="796">
        <v>15</v>
      </c>
      <c r="I709" s="795" t="s">
        <v>177</v>
      </c>
      <c r="J709" s="796">
        <v>15</v>
      </c>
      <c r="K709" s="791">
        <v>1</v>
      </c>
      <c r="L709" s="208" t="s">
        <v>543</v>
      </c>
      <c r="M709" s="145"/>
      <c r="N709" s="145"/>
      <c r="O709" s="145"/>
    </row>
    <row r="710" spans="1:15" ht="19.5" customHeight="1" x14ac:dyDescent="0.2">
      <c r="A710" s="939"/>
      <c r="B710" s="1320" t="s">
        <v>77</v>
      </c>
      <c r="C710" s="913" t="s">
        <v>177</v>
      </c>
      <c r="D710" s="760">
        <f>SUM(D706:D709)</f>
        <v>196</v>
      </c>
      <c r="E710" s="760">
        <f>SUM(E706:E709)</f>
        <v>2854</v>
      </c>
      <c r="F710" s="584">
        <v>2</v>
      </c>
      <c r="G710" s="942">
        <f>SUM(G706:G709)</f>
        <v>566.5</v>
      </c>
      <c r="H710" s="584">
        <v>71.011099999999999</v>
      </c>
      <c r="I710" s="584" t="s">
        <v>177</v>
      </c>
      <c r="J710" s="1017">
        <f>SUM(J706:J709)</f>
        <v>637.51109999999994</v>
      </c>
      <c r="K710" s="1341">
        <f>SUM(K706:K709)</f>
        <v>197</v>
      </c>
    </row>
    <row r="711" spans="1:15" ht="6" customHeight="1" x14ac:dyDescent="0.25">
      <c r="A711" s="870"/>
      <c r="B711" s="871"/>
      <c r="C711" s="944"/>
      <c r="D711" s="944"/>
      <c r="E711" s="944"/>
      <c r="F711" s="944"/>
      <c r="G711" s="944"/>
      <c r="H711" s="944"/>
      <c r="I711" s="944"/>
      <c r="J711" s="944"/>
      <c r="K711" s="1342"/>
    </row>
    <row r="712" spans="1:15" ht="30.75" customHeight="1" x14ac:dyDescent="0.45">
      <c r="A712" s="1343" t="s">
        <v>128</v>
      </c>
      <c r="B712" s="1344"/>
      <c r="C712" s="1344"/>
      <c r="D712" s="1344"/>
      <c r="E712" s="1344"/>
      <c r="F712" s="1344"/>
      <c r="G712" s="1344"/>
      <c r="H712" s="1344"/>
      <c r="I712" s="1344"/>
      <c r="J712" s="1344"/>
      <c r="K712" s="973"/>
    </row>
    <row r="713" spans="1:15" ht="9.9499999999999993" customHeight="1" x14ac:dyDescent="0.25">
      <c r="A713" s="837"/>
      <c r="B713" s="637"/>
      <c r="C713" s="637"/>
      <c r="D713" s="637"/>
      <c r="E713" s="637"/>
      <c r="F713" s="637"/>
      <c r="G713" s="637"/>
      <c r="H713" s="637"/>
      <c r="I713" s="637"/>
      <c r="J713" s="637"/>
      <c r="K713" s="838"/>
    </row>
    <row r="714" spans="1:15" ht="24" customHeight="1" x14ac:dyDescent="0.3">
      <c r="A714" s="806"/>
      <c r="B714" s="1119" t="s">
        <v>1184</v>
      </c>
      <c r="C714" s="1119"/>
      <c r="D714" s="1011"/>
      <c r="E714" s="1011"/>
      <c r="F714" s="1011"/>
      <c r="G714" s="1011"/>
      <c r="H714" s="1011"/>
      <c r="I714" s="1011"/>
      <c r="J714" s="1011"/>
      <c r="K714" s="825"/>
    </row>
    <row r="715" spans="1:15" ht="10.5" customHeight="1" x14ac:dyDescent="0.3">
      <c r="A715" s="827"/>
      <c r="B715" s="1345"/>
      <c r="C715" s="1345"/>
      <c r="D715" s="615"/>
      <c r="E715" s="615"/>
      <c r="F715" s="615"/>
      <c r="G715" s="615"/>
      <c r="H715" s="615"/>
      <c r="I715" s="615"/>
      <c r="J715" s="615"/>
      <c r="K715" s="973"/>
    </row>
    <row r="716" spans="1:15" ht="20.25" customHeight="1" x14ac:dyDescent="0.2">
      <c r="A716" s="983">
        <v>1</v>
      </c>
      <c r="B716" s="1179" t="s">
        <v>897</v>
      </c>
      <c r="C716" s="791">
        <v>1</v>
      </c>
      <c r="D716" s="791" t="s">
        <v>177</v>
      </c>
      <c r="E716" s="791" t="s">
        <v>177</v>
      </c>
      <c r="F716" s="791" t="s">
        <v>177</v>
      </c>
      <c r="G716" s="791" t="s">
        <v>177</v>
      </c>
      <c r="H716" s="791" t="s">
        <v>177</v>
      </c>
      <c r="I716" s="791" t="s">
        <v>177</v>
      </c>
      <c r="J716" s="791">
        <v>26.433</v>
      </c>
      <c r="K716" s="791">
        <v>1</v>
      </c>
      <c r="L716" s="294" t="s">
        <v>1070</v>
      </c>
      <c r="M716" s="41"/>
      <c r="N716" s="41"/>
      <c r="O716" s="40"/>
    </row>
    <row r="717" spans="1:15" ht="19.5" customHeight="1" x14ac:dyDescent="0.2">
      <c r="A717" s="1253"/>
      <c r="B717" s="981" t="s">
        <v>77</v>
      </c>
      <c r="C717" s="952">
        <f>SUM(C716)</f>
        <v>1</v>
      </c>
      <c r="D717" s="584" t="s">
        <v>177</v>
      </c>
      <c r="E717" s="584" t="s">
        <v>177</v>
      </c>
      <c r="F717" s="881" t="s">
        <v>177</v>
      </c>
      <c r="G717" s="584" t="s">
        <v>177</v>
      </c>
      <c r="H717" s="881" t="s">
        <v>177</v>
      </c>
      <c r="I717" s="584" t="s">
        <v>177</v>
      </c>
      <c r="J717" s="584">
        <f>SUM(J716)</f>
        <v>26.433</v>
      </c>
      <c r="K717" s="584">
        <f>SUM(K716)</f>
        <v>1</v>
      </c>
    </row>
    <row r="718" spans="1:15" ht="3.75" customHeight="1" x14ac:dyDescent="0.25">
      <c r="A718" s="806"/>
      <c r="B718" s="601"/>
      <c r="C718" s="601"/>
      <c r="D718" s="601"/>
      <c r="E718" s="601"/>
      <c r="F718" s="601"/>
      <c r="G718" s="601"/>
      <c r="H718" s="601"/>
      <c r="I718" s="601"/>
      <c r="J718" s="601"/>
      <c r="K718" s="825"/>
    </row>
    <row r="719" spans="1:15" ht="24" customHeight="1" x14ac:dyDescent="0.3">
      <c r="A719" s="806"/>
      <c r="B719" s="1012" t="s">
        <v>1183</v>
      </c>
      <c r="C719" s="1012"/>
      <c r="D719" s="1011"/>
      <c r="E719" s="1011"/>
      <c r="F719" s="1011"/>
      <c r="G719" s="1011"/>
      <c r="H719" s="1011"/>
      <c r="I719" s="1011"/>
      <c r="J719" s="1011"/>
      <c r="K719" s="825"/>
    </row>
    <row r="720" spans="1:15" ht="3.75" customHeight="1" x14ac:dyDescent="0.25">
      <c r="A720" s="827"/>
      <c r="B720" s="615"/>
      <c r="C720" s="615"/>
      <c r="D720" s="615"/>
      <c r="E720" s="615"/>
      <c r="F720" s="615"/>
      <c r="G720" s="615"/>
      <c r="H720" s="615"/>
      <c r="I720" s="615"/>
      <c r="J720" s="615"/>
      <c r="K720" s="825"/>
    </row>
    <row r="721" spans="1:15" ht="123.75" customHeight="1" x14ac:dyDescent="0.2">
      <c r="A721" s="790">
        <v>1</v>
      </c>
      <c r="B721" s="791" t="s">
        <v>719</v>
      </c>
      <c r="C721" s="792">
        <v>1</v>
      </c>
      <c r="D721" s="793">
        <v>16</v>
      </c>
      <c r="E721" s="793">
        <v>14</v>
      </c>
      <c r="F721" s="793">
        <v>16</v>
      </c>
      <c r="G721" s="794">
        <v>1</v>
      </c>
      <c r="H721" s="794">
        <v>4</v>
      </c>
      <c r="I721" s="794">
        <v>43.17</v>
      </c>
      <c r="J721" s="794">
        <v>48.17</v>
      </c>
      <c r="K721" s="790">
        <v>19</v>
      </c>
      <c r="L721" s="66"/>
      <c r="M721" s="208" t="s">
        <v>284</v>
      </c>
      <c r="N721" s="105"/>
      <c r="O721" s="105"/>
    </row>
    <row r="722" spans="1:15" ht="122.25" customHeight="1" x14ac:dyDescent="0.2">
      <c r="A722" s="790">
        <v>2</v>
      </c>
      <c r="B722" s="791" t="s">
        <v>252</v>
      </c>
      <c r="C722" s="792" t="s">
        <v>177</v>
      </c>
      <c r="D722" s="793">
        <v>6</v>
      </c>
      <c r="E722" s="793">
        <v>30</v>
      </c>
      <c r="F722" s="793">
        <v>34</v>
      </c>
      <c r="G722" s="794">
        <v>0.5</v>
      </c>
      <c r="H722" s="794">
        <v>182.8</v>
      </c>
      <c r="I722" s="794">
        <v>8.8000000000000007</v>
      </c>
      <c r="J722" s="794">
        <v>192.1</v>
      </c>
      <c r="K722" s="790">
        <v>16</v>
      </c>
      <c r="L722" s="66"/>
      <c r="M722" s="208" t="s">
        <v>285</v>
      </c>
      <c r="N722" s="105"/>
      <c r="O722" s="105"/>
    </row>
    <row r="723" spans="1:15" ht="106.5" customHeight="1" x14ac:dyDescent="0.2">
      <c r="A723" s="790">
        <v>3</v>
      </c>
      <c r="B723" s="791" t="s">
        <v>1287</v>
      </c>
      <c r="C723" s="792">
        <v>1</v>
      </c>
      <c r="D723" s="793">
        <v>7</v>
      </c>
      <c r="E723" s="795" t="s">
        <v>177</v>
      </c>
      <c r="F723" s="793">
        <v>4</v>
      </c>
      <c r="G723" s="796" t="s">
        <v>177</v>
      </c>
      <c r="H723" s="794">
        <v>16.36</v>
      </c>
      <c r="I723" s="794">
        <v>20.79</v>
      </c>
      <c r="J723" s="794">
        <v>37.15</v>
      </c>
      <c r="K723" s="790">
        <v>8</v>
      </c>
      <c r="L723" s="66"/>
      <c r="M723" s="208" t="s">
        <v>286</v>
      </c>
      <c r="N723" s="105"/>
      <c r="O723" s="105"/>
    </row>
    <row r="724" spans="1:15" ht="121.5" customHeight="1" x14ac:dyDescent="0.2">
      <c r="A724" s="790">
        <v>4</v>
      </c>
      <c r="B724" s="791" t="s">
        <v>1286</v>
      </c>
      <c r="C724" s="792">
        <v>1</v>
      </c>
      <c r="D724" s="793">
        <v>9</v>
      </c>
      <c r="E724" s="793">
        <v>83</v>
      </c>
      <c r="F724" s="793">
        <v>11</v>
      </c>
      <c r="G724" s="794">
        <v>7.3</v>
      </c>
      <c r="H724" s="794">
        <v>71.5</v>
      </c>
      <c r="I724" s="794">
        <v>38.08</v>
      </c>
      <c r="J724" s="794">
        <v>116.88</v>
      </c>
      <c r="K724" s="790">
        <v>10</v>
      </c>
      <c r="L724" s="66"/>
      <c r="M724" s="208" t="s">
        <v>287</v>
      </c>
      <c r="N724" s="105"/>
      <c r="O724" s="105"/>
    </row>
    <row r="725" spans="1:15" ht="123" customHeight="1" x14ac:dyDescent="0.2">
      <c r="A725" s="790">
        <v>5</v>
      </c>
      <c r="B725" s="791" t="s">
        <v>283</v>
      </c>
      <c r="C725" s="792" t="s">
        <v>177</v>
      </c>
      <c r="D725" s="793">
        <v>7</v>
      </c>
      <c r="E725" s="793">
        <v>265</v>
      </c>
      <c r="F725" s="793">
        <v>27</v>
      </c>
      <c r="G725" s="794">
        <v>35</v>
      </c>
      <c r="H725" s="794">
        <v>1569.2</v>
      </c>
      <c r="I725" s="794">
        <v>92.31</v>
      </c>
      <c r="J725" s="794">
        <v>1696.51</v>
      </c>
      <c r="K725" s="790">
        <v>12</v>
      </c>
      <c r="L725" s="66"/>
      <c r="M725" s="208" t="s">
        <v>299</v>
      </c>
      <c r="N725" s="105"/>
      <c r="O725" s="105"/>
    </row>
    <row r="726" spans="1:15" ht="63" customHeight="1" x14ac:dyDescent="0.2">
      <c r="A726" s="932">
        <v>6</v>
      </c>
      <c r="B726" s="896" t="s">
        <v>720</v>
      </c>
      <c r="C726" s="792">
        <v>1</v>
      </c>
      <c r="D726" s="793">
        <v>6</v>
      </c>
      <c r="E726" s="795" t="s">
        <v>177</v>
      </c>
      <c r="F726" s="793">
        <v>1</v>
      </c>
      <c r="G726" s="796" t="s">
        <v>177</v>
      </c>
      <c r="H726" s="794">
        <v>0.2</v>
      </c>
      <c r="I726" s="794">
        <v>3.38</v>
      </c>
      <c r="J726" s="794">
        <v>3.58</v>
      </c>
      <c r="K726" s="790">
        <v>8</v>
      </c>
      <c r="L726" s="66"/>
      <c r="M726" s="208" t="s">
        <v>288</v>
      </c>
      <c r="N726" s="105"/>
      <c r="O726" s="105"/>
    </row>
    <row r="727" spans="1:15" ht="19.5" customHeight="1" x14ac:dyDescent="0.2">
      <c r="A727" s="875"/>
      <c r="B727" s="899" t="s">
        <v>77</v>
      </c>
      <c r="C727" s="1346">
        <v>4</v>
      </c>
      <c r="D727" s="901">
        <f>D726+D725+D724+D723+D722+D721</f>
        <v>51</v>
      </c>
      <c r="E727" s="901">
        <f>E725+E724+E722+E721</f>
        <v>392</v>
      </c>
      <c r="F727" s="901">
        <f>F726+F725+F724+F723+F722+F721</f>
        <v>93</v>
      </c>
      <c r="G727" s="1347">
        <f>G725+G724+G722+G721</f>
        <v>43.8</v>
      </c>
      <c r="H727" s="1347">
        <f>H726+H725+H724+H723+H722+H721</f>
        <v>1844.06</v>
      </c>
      <c r="I727" s="1347">
        <f>I726+I725+I724+I723+I722+I721</f>
        <v>206.52999999999997</v>
      </c>
      <c r="J727" s="1347">
        <f>J726+J725+J724+J723+J722+J721</f>
        <v>2094.39</v>
      </c>
      <c r="K727" s="1348">
        <f>K726+K725+K724+K723+K722+K721</f>
        <v>73</v>
      </c>
      <c r="L727" s="254"/>
      <c r="M727" s="123"/>
      <c r="N727" s="174"/>
      <c r="O727" s="126"/>
    </row>
    <row r="728" spans="1:15" ht="4.5" customHeight="1" x14ac:dyDescent="0.3">
      <c r="A728" s="1087"/>
      <c r="B728" s="1019"/>
      <c r="C728" s="1019"/>
      <c r="D728" s="1020"/>
      <c r="E728" s="1020"/>
      <c r="F728" s="1020"/>
      <c r="G728" s="1021"/>
      <c r="H728" s="1021"/>
      <c r="I728" s="1021"/>
      <c r="J728" s="748"/>
      <c r="K728" s="749"/>
    </row>
    <row r="729" spans="1:15" ht="24" customHeight="1" x14ac:dyDescent="0.3">
      <c r="A729" s="1018"/>
      <c r="B729" s="1012" t="s">
        <v>1185</v>
      </c>
      <c r="C729" s="1012"/>
      <c r="D729" s="1011"/>
      <c r="E729" s="1011"/>
      <c r="F729" s="1011"/>
      <c r="G729" s="1011"/>
      <c r="H729" s="1011"/>
      <c r="I729" s="1011"/>
      <c r="J729" s="1011"/>
      <c r="K729" s="935"/>
    </row>
    <row r="730" spans="1:15" ht="5.25" customHeight="1" x14ac:dyDescent="0.3">
      <c r="A730" s="1070"/>
      <c r="B730" s="1071"/>
      <c r="C730" s="1071"/>
      <c r="D730" s="1072"/>
      <c r="E730" s="1072"/>
      <c r="F730" s="1072"/>
      <c r="G730" s="1220"/>
      <c r="H730" s="1220"/>
      <c r="I730" s="1220"/>
      <c r="J730" s="1221"/>
      <c r="K730" s="935"/>
    </row>
    <row r="731" spans="1:15" ht="76.5" customHeight="1" x14ac:dyDescent="0.2">
      <c r="A731" s="810">
        <v>1</v>
      </c>
      <c r="B731" s="812" t="s">
        <v>292</v>
      </c>
      <c r="C731" s="810">
        <v>1</v>
      </c>
      <c r="D731" s="792">
        <v>7</v>
      </c>
      <c r="E731" s="810">
        <v>4</v>
      </c>
      <c r="F731" s="792">
        <v>1</v>
      </c>
      <c r="G731" s="812">
        <v>3.55</v>
      </c>
      <c r="H731" s="812">
        <v>0.05</v>
      </c>
      <c r="I731" s="812">
        <v>4032.0717</v>
      </c>
      <c r="J731" s="812">
        <f>SUM(G731:I731)</f>
        <v>4035.6716999999999</v>
      </c>
      <c r="K731" s="792">
        <v>7</v>
      </c>
      <c r="L731" s="264" t="s">
        <v>1000</v>
      </c>
      <c r="M731" s="159" t="s">
        <v>294</v>
      </c>
      <c r="N731" s="159"/>
      <c r="O731" s="127"/>
    </row>
    <row r="732" spans="1:15" ht="46.5" customHeight="1" x14ac:dyDescent="0.2">
      <c r="A732" s="810">
        <v>2</v>
      </c>
      <c r="B732" s="812" t="s">
        <v>289</v>
      </c>
      <c r="C732" s="812" t="s">
        <v>177</v>
      </c>
      <c r="D732" s="792">
        <v>2</v>
      </c>
      <c r="E732" s="812" t="s">
        <v>177</v>
      </c>
      <c r="F732" s="812" t="s">
        <v>177</v>
      </c>
      <c r="G732" s="812" t="s">
        <v>177</v>
      </c>
      <c r="H732" s="812" t="s">
        <v>177</v>
      </c>
      <c r="I732" s="812">
        <v>5.67</v>
      </c>
      <c r="J732" s="812">
        <f>SUM(G732:I732)</f>
        <v>5.67</v>
      </c>
      <c r="K732" s="792">
        <v>2</v>
      </c>
      <c r="L732" s="264" t="s">
        <v>1001</v>
      </c>
      <c r="M732" s="159" t="s">
        <v>222</v>
      </c>
      <c r="N732" s="142"/>
      <c r="O732" s="127"/>
    </row>
    <row r="733" spans="1:15" ht="49.5" customHeight="1" x14ac:dyDescent="0.2">
      <c r="A733" s="810">
        <v>3</v>
      </c>
      <c r="B733" s="812" t="s">
        <v>290</v>
      </c>
      <c r="C733" s="810">
        <v>1</v>
      </c>
      <c r="D733" s="792">
        <v>3</v>
      </c>
      <c r="E733" s="812" t="s">
        <v>177</v>
      </c>
      <c r="F733" s="812" t="s">
        <v>177</v>
      </c>
      <c r="G733" s="812" t="s">
        <v>177</v>
      </c>
      <c r="H733" s="812" t="s">
        <v>177</v>
      </c>
      <c r="I733" s="812">
        <v>1172.1983</v>
      </c>
      <c r="J733" s="812">
        <v>1172.1983</v>
      </c>
      <c r="K733" s="792">
        <v>4</v>
      </c>
      <c r="L733" s="264" t="s">
        <v>293</v>
      </c>
      <c r="M733" s="159" t="s">
        <v>296</v>
      </c>
      <c r="N733" s="142"/>
      <c r="O733" s="127"/>
    </row>
    <row r="734" spans="1:15" ht="60.75" customHeight="1" x14ac:dyDescent="0.2">
      <c r="A734" s="1317">
        <v>4</v>
      </c>
      <c r="B734" s="1349" t="s">
        <v>291</v>
      </c>
      <c r="C734" s="812" t="s">
        <v>177</v>
      </c>
      <c r="D734" s="792">
        <v>7</v>
      </c>
      <c r="E734" s="812" t="s">
        <v>177</v>
      </c>
      <c r="F734" s="812" t="s">
        <v>177</v>
      </c>
      <c r="G734" s="812" t="s">
        <v>177</v>
      </c>
      <c r="H734" s="812" t="s">
        <v>177</v>
      </c>
      <c r="I734" s="812">
        <v>5.0449999999999999</v>
      </c>
      <c r="J734" s="812">
        <f>SUM(G734:I734)</f>
        <v>5.0449999999999999</v>
      </c>
      <c r="K734" s="792">
        <v>7</v>
      </c>
      <c r="L734" s="257"/>
      <c r="M734" s="159" t="s">
        <v>295</v>
      </c>
      <c r="N734" s="142"/>
      <c r="O734" s="127"/>
    </row>
    <row r="735" spans="1:15" ht="19.5" customHeight="1" x14ac:dyDescent="0.2">
      <c r="A735" s="1027"/>
      <c r="B735" s="1028" t="s">
        <v>77</v>
      </c>
      <c r="C735" s="1350">
        <v>2</v>
      </c>
      <c r="D735" s="822">
        <f>SUM(D731:D734)</f>
        <v>19</v>
      </c>
      <c r="E735" s="1351">
        <f t="shared" ref="E735:H735" si="19">SUM(E731:E734)</f>
        <v>4</v>
      </c>
      <c r="F735" s="1351">
        <f t="shared" si="19"/>
        <v>1</v>
      </c>
      <c r="G735" s="824">
        <f t="shared" si="19"/>
        <v>3.55</v>
      </c>
      <c r="H735" s="824">
        <f t="shared" si="19"/>
        <v>0.05</v>
      </c>
      <c r="I735" s="824">
        <f>SUM(I731:I734)</f>
        <v>5214.9850000000006</v>
      </c>
      <c r="J735" s="824">
        <f>SUM(J731:J734)</f>
        <v>5218.585</v>
      </c>
      <c r="K735" s="822">
        <f>SUM(K731:K734)</f>
        <v>20</v>
      </c>
      <c r="L735" s="252"/>
      <c r="M735" s="109"/>
      <c r="N735" s="109"/>
      <c r="O735" s="109"/>
    </row>
    <row r="736" spans="1:15" ht="3.75" customHeight="1" x14ac:dyDescent="0.3">
      <c r="A736" s="1018"/>
      <c r="B736" s="1019"/>
      <c r="C736" s="1079"/>
      <c r="D736" s="1080"/>
      <c r="E736" s="1080"/>
      <c r="F736" s="1080"/>
      <c r="G736" s="1206"/>
      <c r="H736" s="1206"/>
      <c r="I736" s="1206"/>
      <c r="J736" s="1207"/>
      <c r="K736" s="825"/>
    </row>
    <row r="737" spans="1:15" ht="24" customHeight="1" x14ac:dyDescent="0.3">
      <c r="A737" s="806"/>
      <c r="B737" s="1012" t="s">
        <v>1186</v>
      </c>
      <c r="C737" s="1012"/>
      <c r="D737" s="1011"/>
      <c r="E737" s="1011"/>
      <c r="F737" s="1011"/>
      <c r="G737" s="1011"/>
      <c r="H737" s="1011"/>
      <c r="I737" s="1011"/>
      <c r="J737" s="1011"/>
      <c r="K737" s="825"/>
    </row>
    <row r="738" spans="1:15" ht="6" customHeight="1" x14ac:dyDescent="0.25">
      <c r="A738" s="827"/>
      <c r="B738" s="615"/>
      <c r="C738" s="615"/>
      <c r="D738" s="615"/>
      <c r="E738" s="615"/>
      <c r="F738" s="615"/>
      <c r="G738" s="615"/>
      <c r="H738" s="615"/>
      <c r="I738" s="615"/>
      <c r="J738" s="615"/>
      <c r="K738" s="825"/>
    </row>
    <row r="739" spans="1:15" ht="34.5" customHeight="1" x14ac:dyDescent="0.2">
      <c r="A739" s="858">
        <v>1</v>
      </c>
      <c r="B739" s="828" t="s">
        <v>312</v>
      </c>
      <c r="C739" s="858">
        <v>1</v>
      </c>
      <c r="D739" s="858">
        <v>1</v>
      </c>
      <c r="E739" s="858" t="s">
        <v>177</v>
      </c>
      <c r="F739" s="858">
        <v>7</v>
      </c>
      <c r="G739" s="860" t="s">
        <v>177</v>
      </c>
      <c r="H739" s="860">
        <v>107.06</v>
      </c>
      <c r="I739" s="860" t="s">
        <v>177</v>
      </c>
      <c r="J739" s="860">
        <f>SUM(H739:I739)</f>
        <v>107.06</v>
      </c>
      <c r="K739" s="858">
        <v>2</v>
      </c>
      <c r="L739" s="87" t="s">
        <v>883</v>
      </c>
      <c r="M739" s="87" t="s">
        <v>314</v>
      </c>
      <c r="N739" s="82"/>
      <c r="O739" s="82"/>
    </row>
    <row r="740" spans="1:15" ht="34.5" customHeight="1" x14ac:dyDescent="0.2">
      <c r="A740" s="858">
        <v>2</v>
      </c>
      <c r="B740" s="829" t="s">
        <v>1249</v>
      </c>
      <c r="C740" s="791" t="s">
        <v>177</v>
      </c>
      <c r="D740" s="791" t="s">
        <v>177</v>
      </c>
      <c r="E740" s="791" t="s">
        <v>177</v>
      </c>
      <c r="F740" s="858">
        <v>1</v>
      </c>
      <c r="G740" s="791" t="s">
        <v>177</v>
      </c>
      <c r="H740" s="860">
        <v>81</v>
      </c>
      <c r="I740" s="791" t="s">
        <v>177</v>
      </c>
      <c r="J740" s="860">
        <f>SUM(H740:I740)</f>
        <v>81</v>
      </c>
      <c r="K740" s="858">
        <v>1</v>
      </c>
      <c r="L740" s="87" t="s">
        <v>1250</v>
      </c>
      <c r="M740" s="87"/>
      <c r="N740" s="82"/>
      <c r="O740" s="82"/>
    </row>
    <row r="741" spans="1:15" ht="59.25" customHeight="1" x14ac:dyDescent="0.2">
      <c r="A741" s="858">
        <v>3</v>
      </c>
      <c r="B741" s="857" t="s">
        <v>1012</v>
      </c>
      <c r="C741" s="791" t="s">
        <v>177</v>
      </c>
      <c r="D741" s="1352">
        <v>10</v>
      </c>
      <c r="E741" s="1352">
        <v>2683</v>
      </c>
      <c r="F741" s="1352">
        <v>34</v>
      </c>
      <c r="G741" s="1353">
        <v>322</v>
      </c>
      <c r="H741" s="1353">
        <v>158.71</v>
      </c>
      <c r="I741" s="1353">
        <v>474</v>
      </c>
      <c r="J741" s="1353">
        <f>SUM(G741:I741)</f>
        <v>954.71</v>
      </c>
      <c r="K741" s="1352">
        <v>13</v>
      </c>
      <c r="L741" s="333" t="s">
        <v>786</v>
      </c>
      <c r="M741" s="334" t="s">
        <v>1253</v>
      </c>
      <c r="N741" s="1354" t="s">
        <v>1251</v>
      </c>
      <c r="O741" s="82"/>
    </row>
    <row r="742" spans="1:15" ht="112.5" customHeight="1" x14ac:dyDescent="0.2">
      <c r="A742" s="858">
        <v>4</v>
      </c>
      <c r="B742" s="857" t="s">
        <v>884</v>
      </c>
      <c r="C742" s="791">
        <v>1</v>
      </c>
      <c r="D742" s="791">
        <v>87</v>
      </c>
      <c r="E742" s="791">
        <v>5529</v>
      </c>
      <c r="F742" s="791">
        <v>617</v>
      </c>
      <c r="G742" s="863">
        <v>3239.2705000000001</v>
      </c>
      <c r="H742" s="863">
        <v>87018.926999999996</v>
      </c>
      <c r="I742" s="863">
        <v>17913.584200000001</v>
      </c>
      <c r="J742" s="863">
        <f>SUM(G742:I742)</f>
        <v>108171.78169999999</v>
      </c>
      <c r="K742" s="791">
        <v>90</v>
      </c>
      <c r="L742" s="208" t="s">
        <v>1252</v>
      </c>
      <c r="M742" s="208" t="s">
        <v>885</v>
      </c>
      <c r="N742" s="82"/>
      <c r="O742" s="82"/>
    </row>
    <row r="743" spans="1:15" ht="93.75" customHeight="1" x14ac:dyDescent="0.2">
      <c r="A743" s="858">
        <v>5</v>
      </c>
      <c r="B743" s="857" t="s">
        <v>1013</v>
      </c>
      <c r="C743" s="791">
        <v>4</v>
      </c>
      <c r="D743" s="858">
        <v>6</v>
      </c>
      <c r="E743" s="858" t="s">
        <v>177</v>
      </c>
      <c r="F743" s="858">
        <v>10</v>
      </c>
      <c r="G743" s="860" t="s">
        <v>177</v>
      </c>
      <c r="H743" s="860">
        <v>127.89999999999999</v>
      </c>
      <c r="I743" s="860">
        <v>2440.1999999999998</v>
      </c>
      <c r="J743" s="860">
        <v>2568.1000000000004</v>
      </c>
      <c r="K743" s="858">
        <v>14</v>
      </c>
      <c r="L743" s="87" t="s">
        <v>316</v>
      </c>
      <c r="M743" s="87" t="s">
        <v>315</v>
      </c>
      <c r="N743" s="82"/>
      <c r="O743" s="82"/>
    </row>
    <row r="744" spans="1:15" ht="63" customHeight="1" x14ac:dyDescent="0.2">
      <c r="A744" s="858">
        <v>6</v>
      </c>
      <c r="B744" s="1200" t="s">
        <v>787</v>
      </c>
      <c r="C744" s="1355">
        <v>1</v>
      </c>
      <c r="D744" s="1355" t="s">
        <v>177</v>
      </c>
      <c r="E744" s="1355" t="s">
        <v>177</v>
      </c>
      <c r="F744" s="1355">
        <v>2</v>
      </c>
      <c r="G744" s="1356" t="s">
        <v>177</v>
      </c>
      <c r="H744" s="1356">
        <v>42.49</v>
      </c>
      <c r="I744" s="1356" t="s">
        <v>177</v>
      </c>
      <c r="J744" s="1356">
        <f>SUM(H744:I744)</f>
        <v>42.49</v>
      </c>
      <c r="K744" s="1355">
        <v>4</v>
      </c>
      <c r="L744" s="266" t="s">
        <v>1254</v>
      </c>
      <c r="M744" s="265" t="s">
        <v>788</v>
      </c>
      <c r="N744" s="87" t="s">
        <v>1014</v>
      </c>
      <c r="O744" s="82"/>
    </row>
    <row r="745" spans="1:15" ht="62.25" customHeight="1" x14ac:dyDescent="0.2">
      <c r="A745" s="1094">
        <v>7</v>
      </c>
      <c r="B745" s="1040" t="s">
        <v>313</v>
      </c>
      <c r="C745" s="1357">
        <v>3</v>
      </c>
      <c r="D745" s="1357">
        <v>2</v>
      </c>
      <c r="E745" s="1357" t="s">
        <v>177</v>
      </c>
      <c r="F745" s="1357">
        <v>4</v>
      </c>
      <c r="G745" s="1358" t="s">
        <v>177</v>
      </c>
      <c r="H745" s="1358">
        <v>32.5</v>
      </c>
      <c r="I745" s="1358" t="s">
        <v>177</v>
      </c>
      <c r="J745" s="1358">
        <v>32.5</v>
      </c>
      <c r="K745" s="1357">
        <v>4</v>
      </c>
      <c r="L745" s="267" t="s">
        <v>789</v>
      </c>
      <c r="M745" s="267" t="s">
        <v>317</v>
      </c>
      <c r="N745" s="82"/>
      <c r="O745" s="82"/>
    </row>
    <row r="746" spans="1:15" ht="19.5" customHeight="1" x14ac:dyDescent="0.2">
      <c r="A746" s="1359"/>
      <c r="B746" s="1051" t="s">
        <v>77</v>
      </c>
      <c r="C746" s="1260">
        <f t="shared" ref="C746:K746" si="20">SUM(C739:C745)</f>
        <v>10</v>
      </c>
      <c r="D746" s="835">
        <f t="shared" si="20"/>
        <v>106</v>
      </c>
      <c r="E746" s="835">
        <f t="shared" si="20"/>
        <v>8212</v>
      </c>
      <c r="F746" s="835">
        <f t="shared" si="20"/>
        <v>675</v>
      </c>
      <c r="G746" s="1322">
        <f t="shared" si="20"/>
        <v>3561.2705000000001</v>
      </c>
      <c r="H746" s="1322">
        <f t="shared" si="20"/>
        <v>87568.587</v>
      </c>
      <c r="I746" s="1322">
        <f t="shared" si="20"/>
        <v>20827.784200000002</v>
      </c>
      <c r="J746" s="1322">
        <f t="shared" si="20"/>
        <v>111957.64170000001</v>
      </c>
      <c r="K746" s="835">
        <f t="shared" si="20"/>
        <v>128</v>
      </c>
      <c r="L746" s="128"/>
      <c r="M746" s="86"/>
      <c r="N746" s="86"/>
      <c r="O746" s="84"/>
    </row>
    <row r="747" spans="1:15" ht="3.75" customHeight="1" x14ac:dyDescent="0.25">
      <c r="A747" s="806"/>
      <c r="B747" s="601"/>
      <c r="C747" s="601"/>
      <c r="D747" s="601"/>
      <c r="E747" s="601"/>
      <c r="F747" s="601"/>
      <c r="G747" s="601"/>
      <c r="H747" s="601"/>
      <c r="I747" s="601"/>
      <c r="J747" s="601"/>
      <c r="K747" s="825"/>
    </row>
    <row r="748" spans="1:15" ht="24" customHeight="1" x14ac:dyDescent="0.3">
      <c r="A748" s="806"/>
      <c r="B748" s="1012" t="s">
        <v>1187</v>
      </c>
      <c r="C748" s="1012"/>
      <c r="D748" s="1011"/>
      <c r="E748" s="1011"/>
      <c r="F748" s="1011"/>
      <c r="G748" s="1011"/>
      <c r="H748" s="1011"/>
      <c r="I748" s="1011"/>
      <c r="J748" s="1011"/>
      <c r="K748" s="825"/>
    </row>
    <row r="749" spans="1:15" ht="5.25" customHeight="1" x14ac:dyDescent="0.25">
      <c r="A749" s="806"/>
      <c r="B749" s="601"/>
      <c r="C749" s="601"/>
      <c r="D749" s="601"/>
      <c r="E749" s="601"/>
      <c r="F749" s="601"/>
      <c r="G749" s="601"/>
      <c r="H749" s="601"/>
      <c r="I749" s="601"/>
      <c r="J749" s="601"/>
      <c r="K749" s="825"/>
    </row>
    <row r="750" spans="1:15" s="50" customFormat="1" ht="19.5" customHeight="1" x14ac:dyDescent="0.2">
      <c r="A750" s="791">
        <v>1</v>
      </c>
      <c r="B750" s="950" t="s">
        <v>783</v>
      </c>
      <c r="C750" s="916">
        <v>7</v>
      </c>
      <c r="D750" s="791">
        <v>93</v>
      </c>
      <c r="E750" s="791">
        <v>885</v>
      </c>
      <c r="F750" s="791">
        <v>166</v>
      </c>
      <c r="G750" s="796">
        <v>130.80000000000001</v>
      </c>
      <c r="H750" s="863">
        <v>30767.24</v>
      </c>
      <c r="I750" s="796">
        <v>7572.3</v>
      </c>
      <c r="J750" s="863">
        <f>G750+H750+I750</f>
        <v>38470.340000000004</v>
      </c>
      <c r="K750" s="1360">
        <v>1</v>
      </c>
      <c r="L750" s="145" t="s">
        <v>622</v>
      </c>
      <c r="M750" s="79"/>
      <c r="N750" s="145"/>
      <c r="O750" s="145"/>
    </row>
    <row r="751" spans="1:15" ht="19.5" customHeight="1" x14ac:dyDescent="0.2">
      <c r="A751" s="791">
        <v>2</v>
      </c>
      <c r="B751" s="950" t="s">
        <v>784</v>
      </c>
      <c r="C751" s="916">
        <v>1</v>
      </c>
      <c r="D751" s="791">
        <v>141</v>
      </c>
      <c r="E751" s="791">
        <v>30441</v>
      </c>
      <c r="F751" s="791">
        <v>386</v>
      </c>
      <c r="G751" s="796">
        <v>5020</v>
      </c>
      <c r="H751" s="863">
        <v>273703.78409999999</v>
      </c>
      <c r="I751" s="796">
        <v>1297.29</v>
      </c>
      <c r="J751" s="863">
        <f>G751+H751+I751</f>
        <v>280021.07409999997</v>
      </c>
      <c r="K751" s="1360">
        <v>1</v>
      </c>
      <c r="L751" s="145" t="s">
        <v>623</v>
      </c>
      <c r="M751" s="79"/>
      <c r="N751" s="145"/>
      <c r="O751" s="145"/>
    </row>
    <row r="752" spans="1:15" ht="18.75" customHeight="1" x14ac:dyDescent="0.2">
      <c r="A752" s="791">
        <v>3</v>
      </c>
      <c r="B752" s="950" t="s">
        <v>782</v>
      </c>
      <c r="C752" s="916">
        <v>1</v>
      </c>
      <c r="D752" s="791">
        <v>74</v>
      </c>
      <c r="E752" s="791">
        <v>32308</v>
      </c>
      <c r="F752" s="791">
        <v>1074</v>
      </c>
      <c r="G752" s="796">
        <v>7676.7</v>
      </c>
      <c r="H752" s="863">
        <v>92675.9</v>
      </c>
      <c r="I752" s="796">
        <v>37236.699999999997</v>
      </c>
      <c r="J752" s="863">
        <f>G752+H752+I752</f>
        <v>137589.29999999999</v>
      </c>
      <c r="K752" s="1360">
        <v>1</v>
      </c>
      <c r="L752" s="145" t="s">
        <v>624</v>
      </c>
      <c r="M752" s="79"/>
      <c r="N752" s="145"/>
      <c r="O752" s="145"/>
    </row>
    <row r="753" spans="1:15" ht="16.5" customHeight="1" x14ac:dyDescent="0.2">
      <c r="A753" s="791">
        <v>4</v>
      </c>
      <c r="B753" s="950" t="s">
        <v>88</v>
      </c>
      <c r="C753" s="916">
        <v>6</v>
      </c>
      <c r="D753" s="791">
        <v>150</v>
      </c>
      <c r="E753" s="791">
        <v>35678</v>
      </c>
      <c r="F753" s="791">
        <v>918</v>
      </c>
      <c r="G753" s="796">
        <v>8537.7199999999993</v>
      </c>
      <c r="H753" s="863">
        <v>121932.63</v>
      </c>
      <c r="I753" s="796">
        <v>10606.8</v>
      </c>
      <c r="J753" s="863">
        <f>G753+H753+I753</f>
        <v>141077.15</v>
      </c>
      <c r="K753" s="1360">
        <v>1</v>
      </c>
      <c r="L753" s="208" t="s">
        <v>625</v>
      </c>
      <c r="M753" s="237"/>
      <c r="N753" s="208"/>
      <c r="O753" s="145"/>
    </row>
    <row r="754" spans="1:15" ht="209.25" customHeight="1" x14ac:dyDescent="0.25">
      <c r="A754" s="896">
        <v>5</v>
      </c>
      <c r="B754" s="896" t="s">
        <v>871</v>
      </c>
      <c r="C754" s="916">
        <v>4</v>
      </c>
      <c r="D754" s="791">
        <v>92</v>
      </c>
      <c r="E754" s="791">
        <v>208</v>
      </c>
      <c r="F754" s="791">
        <v>171</v>
      </c>
      <c r="G754" s="796">
        <v>321</v>
      </c>
      <c r="H754" s="863">
        <v>8740.65</v>
      </c>
      <c r="I754" s="796">
        <v>3235.09</v>
      </c>
      <c r="J754" s="863">
        <f>G754+H754+I754</f>
        <v>12296.74</v>
      </c>
      <c r="K754" s="1360">
        <v>6</v>
      </c>
      <c r="L754" s="208" t="s">
        <v>626</v>
      </c>
      <c r="M754" s="208" t="s">
        <v>870</v>
      </c>
      <c r="N754" s="208"/>
      <c r="O754" s="96"/>
    </row>
    <row r="755" spans="1:15" ht="19.5" customHeight="1" x14ac:dyDescent="0.2">
      <c r="A755" s="939"/>
      <c r="B755" s="1051" t="s">
        <v>77</v>
      </c>
      <c r="C755" s="952">
        <f>SUM(C750:C754)</f>
        <v>19</v>
      </c>
      <c r="D755" s="584">
        <f t="shared" ref="D755:K755" si="21">SUM(D750:D754)</f>
        <v>550</v>
      </c>
      <c r="E755" s="584">
        <f t="shared" si="21"/>
        <v>99520</v>
      </c>
      <c r="F755" s="584">
        <f t="shared" si="21"/>
        <v>2715</v>
      </c>
      <c r="G755" s="982">
        <f t="shared" si="21"/>
        <v>21686.22</v>
      </c>
      <c r="H755" s="920">
        <f>SUM(H750:H754)</f>
        <v>527820.20409999997</v>
      </c>
      <c r="I755" s="982">
        <f t="shared" si="21"/>
        <v>59948.179999999993</v>
      </c>
      <c r="J755" s="1024">
        <f t="shared" si="21"/>
        <v>609454.6041</v>
      </c>
      <c r="K755" s="887">
        <f t="shared" si="21"/>
        <v>10</v>
      </c>
    </row>
    <row r="756" spans="1:15" ht="5.25" customHeight="1" x14ac:dyDescent="0.25">
      <c r="A756" s="806"/>
      <c r="B756" s="601"/>
      <c r="C756" s="601"/>
      <c r="D756" s="601"/>
      <c r="E756" s="601"/>
      <c r="F756" s="601"/>
      <c r="G756" s="601"/>
      <c r="H756" s="601"/>
      <c r="I756" s="601"/>
      <c r="J756" s="601"/>
      <c r="K756" s="825"/>
    </row>
    <row r="757" spans="1:15" ht="24" customHeight="1" x14ac:dyDescent="0.3">
      <c r="A757" s="806"/>
      <c r="B757" s="1012" t="s">
        <v>1143</v>
      </c>
      <c r="C757" s="1012"/>
      <c r="D757" s="1011"/>
      <c r="E757" s="1011"/>
      <c r="F757" s="1011"/>
      <c r="G757" s="1011"/>
      <c r="H757" s="1011"/>
      <c r="I757" s="1011"/>
      <c r="J757" s="1011"/>
      <c r="K757" s="825"/>
    </row>
    <row r="758" spans="1:15" ht="4.5" customHeight="1" x14ac:dyDescent="0.25">
      <c r="A758" s="827"/>
      <c r="B758" s="601"/>
      <c r="C758" s="601"/>
      <c r="D758" s="601"/>
      <c r="E758" s="601"/>
      <c r="F758" s="601"/>
      <c r="G758" s="601"/>
      <c r="H758" s="601"/>
      <c r="I758" s="601"/>
      <c r="J758" s="601"/>
      <c r="K758" s="825"/>
    </row>
    <row r="759" spans="1:15" ht="343.5" customHeight="1" x14ac:dyDescent="0.2">
      <c r="A759" s="1361">
        <v>1</v>
      </c>
      <c r="B759" s="857" t="s">
        <v>1119</v>
      </c>
      <c r="C759" s="847">
        <v>1</v>
      </c>
      <c r="D759" s="847">
        <v>30</v>
      </c>
      <c r="E759" s="847">
        <v>1</v>
      </c>
      <c r="F759" s="847">
        <v>4</v>
      </c>
      <c r="G759" s="847">
        <v>1.4999999999999999E-2</v>
      </c>
      <c r="H759" s="847">
        <v>128.05000000000001</v>
      </c>
      <c r="I759" s="847">
        <v>43.234999999999999</v>
      </c>
      <c r="J759" s="847">
        <f>SUM(G759:I759)</f>
        <v>171.3</v>
      </c>
      <c r="K759" s="847">
        <v>33</v>
      </c>
      <c r="L759" s="245" t="s">
        <v>336</v>
      </c>
      <c r="M759" s="208" t="s">
        <v>337</v>
      </c>
      <c r="N759" s="173" t="s">
        <v>889</v>
      </c>
      <c r="O759" s="41"/>
    </row>
    <row r="760" spans="1:15" ht="92.25" customHeight="1" x14ac:dyDescent="0.2">
      <c r="A760" s="1073">
        <v>2</v>
      </c>
      <c r="B760" s="857" t="s">
        <v>1121</v>
      </c>
      <c r="C760" s="847">
        <v>1</v>
      </c>
      <c r="D760" s="847">
        <v>3</v>
      </c>
      <c r="E760" s="847" t="s">
        <v>177</v>
      </c>
      <c r="F760" s="847">
        <v>1</v>
      </c>
      <c r="G760" s="847" t="s">
        <v>177</v>
      </c>
      <c r="H760" s="847">
        <v>1.7999999999999999E-2</v>
      </c>
      <c r="I760" s="847">
        <v>12.619</v>
      </c>
      <c r="J760" s="847">
        <v>12.637</v>
      </c>
      <c r="K760" s="847">
        <v>5</v>
      </c>
      <c r="L760" s="245"/>
      <c r="M760" s="208" t="s">
        <v>338</v>
      </c>
      <c r="N760" s="41"/>
      <c r="O760" s="41"/>
    </row>
    <row r="761" spans="1:15" ht="48" customHeight="1" x14ac:dyDescent="0.2">
      <c r="A761" s="791">
        <v>3</v>
      </c>
      <c r="B761" s="857" t="s">
        <v>1016</v>
      </c>
      <c r="C761" s="847">
        <v>1</v>
      </c>
      <c r="D761" s="847">
        <v>1</v>
      </c>
      <c r="E761" s="847" t="s">
        <v>177</v>
      </c>
      <c r="F761" s="847" t="s">
        <v>177</v>
      </c>
      <c r="G761" s="847" t="s">
        <v>177</v>
      </c>
      <c r="H761" s="847" t="s">
        <v>177</v>
      </c>
      <c r="I761" s="847">
        <v>0.4</v>
      </c>
      <c r="J761" s="847">
        <v>0.4</v>
      </c>
      <c r="K761" s="847">
        <v>2</v>
      </c>
      <c r="L761" s="245"/>
      <c r="M761" s="208" t="s">
        <v>339</v>
      </c>
      <c r="N761" s="41"/>
      <c r="O761" s="41"/>
    </row>
    <row r="762" spans="1:15" ht="181.5" customHeight="1" x14ac:dyDescent="0.2">
      <c r="A762" s="896">
        <v>4</v>
      </c>
      <c r="B762" s="924" t="s">
        <v>1120</v>
      </c>
      <c r="C762" s="847">
        <v>2</v>
      </c>
      <c r="D762" s="847">
        <v>8</v>
      </c>
      <c r="E762" s="847" t="s">
        <v>177</v>
      </c>
      <c r="F762" s="847">
        <v>1</v>
      </c>
      <c r="G762" s="847" t="s">
        <v>177</v>
      </c>
      <c r="H762" s="847">
        <v>1.4999999999999999E-2</v>
      </c>
      <c r="I762" s="847">
        <v>27.652000000000001</v>
      </c>
      <c r="J762" s="847">
        <v>27.667000000000002</v>
      </c>
      <c r="K762" s="847">
        <v>11</v>
      </c>
      <c r="L762" s="221"/>
      <c r="M762" s="208" t="s">
        <v>340</v>
      </c>
      <c r="N762" s="41"/>
      <c r="O762" s="41"/>
    </row>
    <row r="763" spans="1:15" ht="19.5" customHeight="1" x14ac:dyDescent="0.2">
      <c r="A763" s="951"/>
      <c r="B763" s="1051" t="s">
        <v>77</v>
      </c>
      <c r="C763" s="952">
        <v>5</v>
      </c>
      <c r="D763" s="584">
        <f>SUM(D759:D762)</f>
        <v>42</v>
      </c>
      <c r="E763" s="851">
        <v>1</v>
      </c>
      <c r="F763" s="584">
        <f>SUM(F759:F762)</f>
        <v>6</v>
      </c>
      <c r="G763" s="920">
        <v>1.4999999999999999E-2</v>
      </c>
      <c r="H763" s="920">
        <f>SUM(H759:H762)</f>
        <v>128.083</v>
      </c>
      <c r="I763" s="920">
        <f>SUM(I759:I762)</f>
        <v>83.906000000000006</v>
      </c>
      <c r="J763" s="984">
        <f>SUM(J759:J762)</f>
        <v>212.00400000000002</v>
      </c>
      <c r="K763" s="887">
        <f>SUM(K759:K762)</f>
        <v>51</v>
      </c>
      <c r="L763" s="601"/>
    </row>
    <row r="764" spans="1:15" ht="6.75" customHeight="1" x14ac:dyDescent="0.25">
      <c r="A764" s="1018"/>
      <c r="B764" s="1019"/>
      <c r="C764" s="1019"/>
      <c r="D764" s="1020"/>
      <c r="E764" s="1020"/>
      <c r="F764" s="1020"/>
      <c r="G764" s="1021"/>
      <c r="H764" s="1021"/>
      <c r="I764" s="1021"/>
      <c r="J764" s="601"/>
      <c r="K764" s="825"/>
      <c r="L764" s="601"/>
    </row>
    <row r="765" spans="1:15" ht="24" customHeight="1" x14ac:dyDescent="0.2">
      <c r="A765" s="1362" t="s">
        <v>178</v>
      </c>
      <c r="B765" s="1363"/>
      <c r="C765" s="1363"/>
      <c r="D765" s="1363"/>
      <c r="E765" s="1363"/>
      <c r="F765" s="1363"/>
      <c r="G765" s="1363"/>
      <c r="H765" s="1363"/>
      <c r="I765" s="1363"/>
      <c r="J765" s="1363"/>
      <c r="K765" s="1363"/>
      <c r="L765" s="1363"/>
    </row>
    <row r="766" spans="1:15" ht="45" customHeight="1" x14ac:dyDescent="0.2">
      <c r="A766" s="791">
        <v>1</v>
      </c>
      <c r="B766" s="896" t="s">
        <v>369</v>
      </c>
      <c r="C766" s="791" t="s">
        <v>177</v>
      </c>
      <c r="D766" s="791">
        <v>49</v>
      </c>
      <c r="E766" s="791">
        <v>9</v>
      </c>
      <c r="F766" s="791">
        <v>7</v>
      </c>
      <c r="G766" s="796">
        <v>1.4</v>
      </c>
      <c r="H766" s="796">
        <v>38.700000000000003</v>
      </c>
      <c r="I766" s="796">
        <v>135.6</v>
      </c>
      <c r="J766" s="796">
        <v>175.7</v>
      </c>
      <c r="K766" s="791">
        <v>4</v>
      </c>
      <c r="L766" s="908"/>
      <c r="M766" s="208" t="s">
        <v>371</v>
      </c>
      <c r="N766" s="123"/>
      <c r="O766" s="124"/>
    </row>
    <row r="767" spans="1:15" ht="45" customHeight="1" x14ac:dyDescent="0.2">
      <c r="A767" s="791">
        <v>2</v>
      </c>
      <c r="B767" s="791" t="s">
        <v>342</v>
      </c>
      <c r="C767" s="791" t="s">
        <v>177</v>
      </c>
      <c r="D767" s="791">
        <v>61</v>
      </c>
      <c r="E767" s="791">
        <v>10020</v>
      </c>
      <c r="F767" s="791">
        <v>28</v>
      </c>
      <c r="G767" s="796">
        <v>245.36</v>
      </c>
      <c r="H767" s="796">
        <v>524.94000000000005</v>
      </c>
      <c r="I767" s="796">
        <v>4950.3999999999996</v>
      </c>
      <c r="J767" s="796">
        <v>5720.7</v>
      </c>
      <c r="K767" s="791">
        <v>2</v>
      </c>
      <c r="L767" s="908"/>
      <c r="M767" s="208" t="s">
        <v>372</v>
      </c>
      <c r="N767" s="123"/>
      <c r="O767" s="124"/>
    </row>
    <row r="768" spans="1:15" ht="60" customHeight="1" x14ac:dyDescent="0.2">
      <c r="A768" s="791">
        <v>3</v>
      </c>
      <c r="B768" s="791" t="s">
        <v>364</v>
      </c>
      <c r="C768" s="791" t="s">
        <v>177</v>
      </c>
      <c r="D768" s="791">
        <v>74</v>
      </c>
      <c r="E768" s="791">
        <v>2145</v>
      </c>
      <c r="F768" s="791">
        <v>15</v>
      </c>
      <c r="G768" s="796">
        <v>194.3</v>
      </c>
      <c r="H768" s="796">
        <v>13.45</v>
      </c>
      <c r="I768" s="796">
        <v>82.95</v>
      </c>
      <c r="J768" s="796">
        <v>290.7</v>
      </c>
      <c r="K768" s="791">
        <v>3</v>
      </c>
      <c r="L768" s="908"/>
      <c r="M768" s="208" t="s">
        <v>373</v>
      </c>
      <c r="N768" s="123"/>
      <c r="O768" s="124"/>
    </row>
    <row r="769" spans="1:15" ht="48.75" customHeight="1" x14ac:dyDescent="0.2">
      <c r="A769" s="791">
        <v>4</v>
      </c>
      <c r="B769" s="791" t="s">
        <v>370</v>
      </c>
      <c r="C769" s="791" t="s">
        <v>177</v>
      </c>
      <c r="D769" s="791">
        <v>15</v>
      </c>
      <c r="E769" s="791">
        <v>91</v>
      </c>
      <c r="F769" s="791">
        <v>19</v>
      </c>
      <c r="G769" s="796">
        <v>4.12</v>
      </c>
      <c r="H769" s="796">
        <v>3.8</v>
      </c>
      <c r="I769" s="796">
        <v>14.02</v>
      </c>
      <c r="J769" s="796">
        <v>21.94</v>
      </c>
      <c r="K769" s="791">
        <v>2</v>
      </c>
      <c r="L769" s="908"/>
      <c r="M769" s="208" t="s">
        <v>374</v>
      </c>
      <c r="N769" s="123"/>
      <c r="O769" s="124"/>
    </row>
    <row r="770" spans="1:15" ht="15.75" customHeight="1" x14ac:dyDescent="0.2">
      <c r="A770" s="791">
        <v>5</v>
      </c>
      <c r="B770" s="890" t="s">
        <v>179</v>
      </c>
      <c r="C770" s="791" t="s">
        <v>177</v>
      </c>
      <c r="D770" s="791">
        <v>8</v>
      </c>
      <c r="E770" s="791" t="s">
        <v>177</v>
      </c>
      <c r="F770" s="791">
        <v>2</v>
      </c>
      <c r="G770" s="796" t="s">
        <v>177</v>
      </c>
      <c r="H770" s="796">
        <v>5.6</v>
      </c>
      <c r="I770" s="796">
        <v>21.4</v>
      </c>
      <c r="J770" s="796">
        <v>27</v>
      </c>
      <c r="K770" s="791">
        <v>1</v>
      </c>
      <c r="L770" s="908"/>
      <c r="M770" s="208" t="s">
        <v>223</v>
      </c>
      <c r="N770" s="123"/>
      <c r="O770" s="124"/>
    </row>
    <row r="771" spans="1:15" ht="17.25" customHeight="1" x14ac:dyDescent="0.2">
      <c r="A771" s="896">
        <v>6</v>
      </c>
      <c r="B771" s="950" t="s">
        <v>180</v>
      </c>
      <c r="C771" s="791" t="s">
        <v>177</v>
      </c>
      <c r="D771" s="791">
        <v>28</v>
      </c>
      <c r="E771" s="791">
        <v>1287</v>
      </c>
      <c r="F771" s="791">
        <v>8</v>
      </c>
      <c r="G771" s="796">
        <v>4.7</v>
      </c>
      <c r="H771" s="796">
        <v>11.1</v>
      </c>
      <c r="I771" s="796">
        <v>20</v>
      </c>
      <c r="J771" s="796">
        <v>35.799999999999997</v>
      </c>
      <c r="K771" s="791">
        <v>1</v>
      </c>
      <c r="L771" s="908"/>
      <c r="M771" s="208" t="s">
        <v>224</v>
      </c>
      <c r="N771" s="123"/>
      <c r="O771" s="124"/>
    </row>
    <row r="772" spans="1:15" ht="19.5" customHeight="1" x14ac:dyDescent="0.3">
      <c r="A772" s="951"/>
      <c r="B772" s="1051" t="s">
        <v>77</v>
      </c>
      <c r="C772" s="1364" t="s">
        <v>177</v>
      </c>
      <c r="D772" s="887">
        <f t="shared" ref="D772:K772" si="22">SUM(D766:D771)</f>
        <v>235</v>
      </c>
      <c r="E772" s="887">
        <f t="shared" si="22"/>
        <v>13552</v>
      </c>
      <c r="F772" s="887">
        <f t="shared" si="22"/>
        <v>79</v>
      </c>
      <c r="G772" s="854">
        <f t="shared" si="22"/>
        <v>449.88000000000005</v>
      </c>
      <c r="H772" s="854">
        <f t="shared" si="22"/>
        <v>597.59000000000015</v>
      </c>
      <c r="I772" s="854">
        <f t="shared" si="22"/>
        <v>5224.37</v>
      </c>
      <c r="J772" s="854">
        <f t="shared" si="22"/>
        <v>6271.8399999999992</v>
      </c>
      <c r="K772" s="887">
        <f t="shared" si="22"/>
        <v>13</v>
      </c>
      <c r="L772" s="749"/>
    </row>
    <row r="773" spans="1:15" ht="3" customHeight="1" x14ac:dyDescent="0.25">
      <c r="A773" s="806"/>
      <c r="B773" s="601"/>
      <c r="C773" s="637"/>
      <c r="D773" s="637"/>
      <c r="E773" s="637"/>
      <c r="F773" s="637"/>
      <c r="G773" s="637"/>
      <c r="H773" s="637"/>
      <c r="I773" s="637"/>
      <c r="J773" s="637"/>
      <c r="K773" s="825"/>
      <c r="L773" s="601"/>
    </row>
    <row r="774" spans="1:15" ht="24" customHeight="1" x14ac:dyDescent="0.3">
      <c r="A774" s="806"/>
      <c r="B774" s="1012" t="s">
        <v>1188</v>
      </c>
      <c r="C774" s="1012"/>
      <c r="D774" s="1011"/>
      <c r="E774" s="1011"/>
      <c r="F774" s="1011"/>
      <c r="G774" s="1011"/>
      <c r="H774" s="1011"/>
      <c r="I774" s="1011"/>
      <c r="J774" s="1011"/>
      <c r="K774" s="825"/>
      <c r="L774" s="601"/>
    </row>
    <row r="775" spans="1:15" ht="3.75" customHeight="1" x14ac:dyDescent="0.25">
      <c r="A775" s="827"/>
      <c r="B775" s="601"/>
      <c r="C775" s="601"/>
      <c r="D775" s="601"/>
      <c r="E775" s="601"/>
      <c r="F775" s="601"/>
      <c r="G775" s="601"/>
      <c r="H775" s="601"/>
      <c r="I775" s="601"/>
      <c r="J775" s="601"/>
      <c r="K775" s="825"/>
      <c r="L775" s="601"/>
    </row>
    <row r="776" spans="1:15" ht="45.75" customHeight="1" x14ac:dyDescent="0.25">
      <c r="A776" s="954">
        <v>1</v>
      </c>
      <c r="B776" s="791" t="s">
        <v>655</v>
      </c>
      <c r="C776" s="795" t="s">
        <v>177</v>
      </c>
      <c r="D776" s="791">
        <v>101</v>
      </c>
      <c r="E776" s="791">
        <v>14525</v>
      </c>
      <c r="F776" s="791">
        <v>240</v>
      </c>
      <c r="G776" s="863">
        <v>3843.15</v>
      </c>
      <c r="H776" s="863">
        <v>108520</v>
      </c>
      <c r="I776" s="863">
        <v>10025</v>
      </c>
      <c r="J776" s="864">
        <v>122388.15</v>
      </c>
      <c r="K776" s="791">
        <v>4</v>
      </c>
      <c r="L776" s="955" t="s">
        <v>659</v>
      </c>
      <c r="M776" s="34" t="s">
        <v>660</v>
      </c>
      <c r="N776" s="129"/>
      <c r="O776" s="89"/>
    </row>
    <row r="777" spans="1:15" ht="63" customHeight="1" x14ac:dyDescent="0.25">
      <c r="A777" s="954">
        <v>2</v>
      </c>
      <c r="B777" s="791" t="s">
        <v>656</v>
      </c>
      <c r="C777" s="795" t="s">
        <v>177</v>
      </c>
      <c r="D777" s="791">
        <v>72</v>
      </c>
      <c r="E777" s="791">
        <v>18026</v>
      </c>
      <c r="F777" s="791">
        <v>278</v>
      </c>
      <c r="G777" s="863">
        <v>3251.9</v>
      </c>
      <c r="H777" s="863">
        <v>111155.386</v>
      </c>
      <c r="I777" s="863">
        <v>6687.6840000000002</v>
      </c>
      <c r="J777" s="864">
        <v>121094.97</v>
      </c>
      <c r="K777" s="790">
        <v>7</v>
      </c>
      <c r="L777" s="955" t="s">
        <v>661</v>
      </c>
      <c r="M777" s="34" t="s">
        <v>662</v>
      </c>
      <c r="N777" s="129"/>
      <c r="O777" s="208"/>
    </row>
    <row r="778" spans="1:15" ht="138" customHeight="1" x14ac:dyDescent="0.25">
      <c r="A778" s="916">
        <v>3</v>
      </c>
      <c r="B778" s="791" t="s">
        <v>798</v>
      </c>
      <c r="C778" s="795">
        <v>1</v>
      </c>
      <c r="D778" s="791">
        <v>326</v>
      </c>
      <c r="E778" s="791">
        <v>26911</v>
      </c>
      <c r="F778" s="791">
        <v>408</v>
      </c>
      <c r="G778" s="863">
        <v>11488</v>
      </c>
      <c r="H778" s="863">
        <v>154549</v>
      </c>
      <c r="I778" s="860">
        <v>9542.1489999999994</v>
      </c>
      <c r="J778" s="864">
        <f>SUM(G778:I778)</f>
        <v>175579.149</v>
      </c>
      <c r="K778" s="790">
        <v>146</v>
      </c>
      <c r="L778" s="208" t="s">
        <v>1030</v>
      </c>
      <c r="M778" s="34" t="s">
        <v>663</v>
      </c>
      <c r="N778" s="129"/>
      <c r="O778" s="208"/>
    </row>
    <row r="779" spans="1:15" ht="151.5" customHeight="1" x14ac:dyDescent="0.2">
      <c r="A779" s="916">
        <v>4</v>
      </c>
      <c r="B779" s="791" t="s">
        <v>657</v>
      </c>
      <c r="C779" s="795">
        <v>1</v>
      </c>
      <c r="D779" s="791">
        <v>79</v>
      </c>
      <c r="E779" s="791">
        <v>603</v>
      </c>
      <c r="F779" s="791">
        <v>170</v>
      </c>
      <c r="G779" s="863">
        <v>63.1</v>
      </c>
      <c r="H779" s="863">
        <v>29876.87</v>
      </c>
      <c r="I779" s="863">
        <v>3559.7908000000002</v>
      </c>
      <c r="J779" s="864">
        <f>SUM(G779:I779)</f>
        <v>33499.760799999996</v>
      </c>
      <c r="K779" s="790">
        <v>11</v>
      </c>
      <c r="L779" s="208" t="s">
        <v>664</v>
      </c>
      <c r="M779" s="34" t="s">
        <v>665</v>
      </c>
      <c r="N779" s="70"/>
      <c r="O779" s="89"/>
    </row>
    <row r="780" spans="1:15" ht="166.5" customHeight="1" x14ac:dyDescent="0.25">
      <c r="A780" s="962">
        <v>5</v>
      </c>
      <c r="B780" s="896" t="s">
        <v>658</v>
      </c>
      <c r="C780" s="795">
        <v>1</v>
      </c>
      <c r="D780" s="791">
        <v>274</v>
      </c>
      <c r="E780" s="791">
        <v>22971</v>
      </c>
      <c r="F780" s="791">
        <v>1799</v>
      </c>
      <c r="G780" s="863">
        <v>27353.24</v>
      </c>
      <c r="H780" s="863">
        <v>204937.8199</v>
      </c>
      <c r="I780" s="863">
        <v>32755.178800000002</v>
      </c>
      <c r="J780" s="864">
        <f>SUM(G780:I780)</f>
        <v>265046.23869999999</v>
      </c>
      <c r="K780" s="790">
        <v>12</v>
      </c>
      <c r="L780" s="208" t="s">
        <v>666</v>
      </c>
      <c r="M780" s="34" t="s">
        <v>799</v>
      </c>
      <c r="N780" s="70"/>
      <c r="O780" s="129"/>
    </row>
    <row r="781" spans="1:15" ht="19.5" customHeight="1" x14ac:dyDescent="0.2">
      <c r="A781" s="939"/>
      <c r="B781" s="1051" t="s">
        <v>77</v>
      </c>
      <c r="C781" s="1015">
        <v>3</v>
      </c>
      <c r="D781" s="760">
        <f t="shared" ref="D781:K781" si="23">SUM(D776:D780)</f>
        <v>852</v>
      </c>
      <c r="E781" s="760">
        <f t="shared" si="23"/>
        <v>83036</v>
      </c>
      <c r="F781" s="760">
        <f t="shared" si="23"/>
        <v>2895</v>
      </c>
      <c r="G781" s="1016">
        <f t="shared" si="23"/>
        <v>45999.39</v>
      </c>
      <c r="H781" s="1016">
        <f t="shared" si="23"/>
        <v>609039.07590000005</v>
      </c>
      <c r="I781" s="1024">
        <f t="shared" si="23"/>
        <v>62569.802599999995</v>
      </c>
      <c r="J781" s="1024">
        <f t="shared" si="23"/>
        <v>717608.26850000001</v>
      </c>
      <c r="K781" s="887">
        <f t="shared" si="23"/>
        <v>180</v>
      </c>
    </row>
    <row r="782" spans="1:15" ht="3.75" customHeight="1" x14ac:dyDescent="0.25">
      <c r="A782" s="806"/>
      <c r="B782" s="601"/>
      <c r="C782" s="601"/>
      <c r="D782" s="601"/>
      <c r="E782" s="601"/>
      <c r="F782" s="601"/>
      <c r="G782" s="601"/>
      <c r="H782" s="601"/>
      <c r="I782" s="601"/>
      <c r="J782" s="601"/>
      <c r="K782" s="825"/>
    </row>
    <row r="783" spans="1:15" ht="24" customHeight="1" x14ac:dyDescent="0.3">
      <c r="A783" s="806"/>
      <c r="B783" s="1012" t="s">
        <v>1189</v>
      </c>
      <c r="C783" s="1012"/>
      <c r="D783" s="1011"/>
      <c r="E783" s="1011"/>
      <c r="F783" s="1011"/>
      <c r="G783" s="1011"/>
      <c r="H783" s="1011"/>
      <c r="I783" s="1011"/>
      <c r="J783" s="1011"/>
      <c r="K783" s="825"/>
    </row>
    <row r="784" spans="1:15" ht="4.5" customHeight="1" x14ac:dyDescent="0.25">
      <c r="A784" s="827"/>
      <c r="B784" s="615"/>
      <c r="C784" s="615"/>
      <c r="D784" s="615"/>
      <c r="E784" s="615"/>
      <c r="F784" s="615"/>
      <c r="G784" s="615"/>
      <c r="H784" s="615"/>
      <c r="I784" s="615"/>
      <c r="J784" s="615"/>
      <c r="K784" s="973"/>
    </row>
    <row r="785" spans="1:15" ht="30" customHeight="1" x14ac:dyDescent="0.2">
      <c r="A785" s="791">
        <v>1</v>
      </c>
      <c r="B785" s="791" t="s">
        <v>384</v>
      </c>
      <c r="C785" s="795">
        <v>1</v>
      </c>
      <c r="D785" s="791">
        <v>6</v>
      </c>
      <c r="E785" s="795" t="s">
        <v>177</v>
      </c>
      <c r="F785" s="795" t="s">
        <v>177</v>
      </c>
      <c r="G785" s="795" t="s">
        <v>177</v>
      </c>
      <c r="H785" s="795" t="s">
        <v>177</v>
      </c>
      <c r="I785" s="874">
        <v>4.87</v>
      </c>
      <c r="J785" s="873">
        <f>SUM(G785:I785)</f>
        <v>4.87</v>
      </c>
      <c r="K785" s="790">
        <v>10</v>
      </c>
      <c r="L785" s="34" t="s">
        <v>1275</v>
      </c>
      <c r="M785" s="34"/>
      <c r="N785" s="92"/>
      <c r="O785" s="160"/>
    </row>
    <row r="786" spans="1:15" ht="18.75" customHeight="1" x14ac:dyDescent="0.2">
      <c r="A786" s="1365">
        <v>2</v>
      </c>
      <c r="B786" s="908" t="s">
        <v>385</v>
      </c>
      <c r="C786" s="795" t="s">
        <v>177</v>
      </c>
      <c r="D786" s="791">
        <v>1</v>
      </c>
      <c r="E786" s="795" t="s">
        <v>177</v>
      </c>
      <c r="F786" s="795" t="s">
        <v>177</v>
      </c>
      <c r="G786" s="795" t="s">
        <v>177</v>
      </c>
      <c r="H786" s="795" t="s">
        <v>177</v>
      </c>
      <c r="I786" s="874">
        <v>1.04</v>
      </c>
      <c r="J786" s="874">
        <v>1.04</v>
      </c>
      <c r="K786" s="790">
        <v>10</v>
      </c>
      <c r="L786" s="34" t="s">
        <v>383</v>
      </c>
      <c r="M786" s="34"/>
      <c r="N786" s="34" t="s">
        <v>869</v>
      </c>
      <c r="O786" s="175"/>
    </row>
    <row r="787" spans="1:15" ht="32.25" customHeight="1" x14ac:dyDescent="0.2">
      <c r="A787" s="961">
        <v>3</v>
      </c>
      <c r="B787" s="983" t="s">
        <v>386</v>
      </c>
      <c r="C787" s="795" t="s">
        <v>177</v>
      </c>
      <c r="D787" s="791">
        <v>1</v>
      </c>
      <c r="E787" s="795" t="s">
        <v>177</v>
      </c>
      <c r="F787" s="795" t="s">
        <v>177</v>
      </c>
      <c r="G787" s="795" t="s">
        <v>177</v>
      </c>
      <c r="H787" s="795" t="s">
        <v>177</v>
      </c>
      <c r="I787" s="874">
        <v>0.5</v>
      </c>
      <c r="J787" s="946">
        <v>0.5</v>
      </c>
      <c r="K787" s="790">
        <v>1</v>
      </c>
      <c r="L787" s="34" t="s">
        <v>387</v>
      </c>
      <c r="M787" s="268"/>
      <c r="N787" s="92"/>
      <c r="O787" s="175"/>
    </row>
    <row r="788" spans="1:15" ht="18" customHeight="1" x14ac:dyDescent="0.2">
      <c r="A788" s="819"/>
      <c r="B788" s="1141" t="s">
        <v>77</v>
      </c>
      <c r="C788" s="913">
        <v>1</v>
      </c>
      <c r="D788" s="584">
        <f>SUM(D785:D787)</f>
        <v>8</v>
      </c>
      <c r="E788" s="852" t="s">
        <v>177</v>
      </c>
      <c r="F788" s="852" t="s">
        <v>177</v>
      </c>
      <c r="G788" s="852" t="s">
        <v>177</v>
      </c>
      <c r="H788" s="852" t="s">
        <v>177</v>
      </c>
      <c r="I788" s="982">
        <f>SUM(I785:I787)</f>
        <v>6.41</v>
      </c>
      <c r="J788" s="915">
        <f>SUM(J785:J787)</f>
        <v>6.41</v>
      </c>
      <c r="K788" s="887">
        <f>SUM(K785:K787)</f>
        <v>21</v>
      </c>
      <c r="L788" s="34"/>
      <c r="M788" s="34"/>
      <c r="N788" s="92"/>
      <c r="O788" s="160"/>
    </row>
    <row r="789" spans="1:15" ht="4.5" customHeight="1" x14ac:dyDescent="0.25">
      <c r="A789" s="1018"/>
      <c r="B789" s="1019"/>
      <c r="C789" s="1019"/>
      <c r="D789" s="1020"/>
      <c r="E789" s="1020"/>
      <c r="F789" s="1020"/>
      <c r="G789" s="1021"/>
      <c r="H789" s="1021"/>
      <c r="I789" s="1021"/>
      <c r="J789" s="601"/>
      <c r="K789" s="825"/>
    </row>
    <row r="790" spans="1:15" ht="24" customHeight="1" x14ac:dyDescent="0.3">
      <c r="A790" s="806"/>
      <c r="B790" s="1012" t="s">
        <v>1190</v>
      </c>
      <c r="C790" s="1012"/>
      <c r="D790" s="1011"/>
      <c r="E790" s="1011"/>
      <c r="F790" s="1011"/>
      <c r="G790" s="1011"/>
      <c r="H790" s="1011"/>
      <c r="I790" s="1011"/>
      <c r="J790" s="1011"/>
      <c r="K790" s="825"/>
    </row>
    <row r="791" spans="1:15" ht="5.25" customHeight="1" x14ac:dyDescent="0.25">
      <c r="A791" s="806"/>
      <c r="B791" s="601"/>
      <c r="C791" s="601"/>
      <c r="D791" s="601"/>
      <c r="E791" s="601"/>
      <c r="F791" s="601"/>
      <c r="G791" s="601"/>
      <c r="H791" s="601"/>
      <c r="I791" s="601"/>
      <c r="J791" s="601"/>
      <c r="K791" s="825"/>
    </row>
    <row r="792" spans="1:15" ht="196.5" customHeight="1" x14ac:dyDescent="0.2">
      <c r="A792" s="791">
        <v>1</v>
      </c>
      <c r="B792" s="890" t="s">
        <v>740</v>
      </c>
      <c r="C792" s="790">
        <v>1</v>
      </c>
      <c r="D792" s="790">
        <v>64</v>
      </c>
      <c r="E792" s="790">
        <v>12</v>
      </c>
      <c r="F792" s="790">
        <v>64</v>
      </c>
      <c r="G792" s="790">
        <v>0.03</v>
      </c>
      <c r="H792" s="790">
        <v>4.3899999999999997</v>
      </c>
      <c r="I792" s="790">
        <v>54.841999999999999</v>
      </c>
      <c r="J792" s="790">
        <v>59.262</v>
      </c>
      <c r="K792" s="1366">
        <v>1</v>
      </c>
      <c r="L792" s="104"/>
      <c r="M792" s="208" t="s">
        <v>747</v>
      </c>
      <c r="N792" s="41"/>
      <c r="O792" s="41"/>
    </row>
    <row r="793" spans="1:15" ht="134.25" customHeight="1" x14ac:dyDescent="0.2">
      <c r="A793" s="791">
        <v>2</v>
      </c>
      <c r="B793" s="791" t="s">
        <v>741</v>
      </c>
      <c r="C793" s="790">
        <v>2</v>
      </c>
      <c r="D793" s="790">
        <v>48</v>
      </c>
      <c r="E793" s="790">
        <v>75</v>
      </c>
      <c r="F793" s="790">
        <v>24</v>
      </c>
      <c r="G793" s="790">
        <v>22.5</v>
      </c>
      <c r="H793" s="790">
        <v>9.3030000000000008</v>
      </c>
      <c r="I793" s="790">
        <v>136.88999999999999</v>
      </c>
      <c r="J793" s="790">
        <v>168.69300000000001</v>
      </c>
      <c r="K793" s="1367"/>
      <c r="L793" s="66"/>
      <c r="M793" s="208" t="s">
        <v>748</v>
      </c>
      <c r="N793" s="41"/>
      <c r="O793" s="41"/>
    </row>
    <row r="794" spans="1:15" ht="75.75" customHeight="1" x14ac:dyDescent="0.2">
      <c r="A794" s="791">
        <v>3</v>
      </c>
      <c r="B794" s="791" t="s">
        <v>742</v>
      </c>
      <c r="C794" s="790">
        <v>1</v>
      </c>
      <c r="D794" s="790">
        <v>38</v>
      </c>
      <c r="E794" s="790">
        <v>105</v>
      </c>
      <c r="F794" s="790">
        <v>48</v>
      </c>
      <c r="G794" s="790">
        <v>5.0999999999999996</v>
      </c>
      <c r="H794" s="790">
        <v>0.15</v>
      </c>
      <c r="I794" s="790">
        <v>96.85</v>
      </c>
      <c r="J794" s="790">
        <v>102.1</v>
      </c>
      <c r="K794" s="1367"/>
      <c r="L794" s="145"/>
      <c r="M794" s="208" t="s">
        <v>749</v>
      </c>
      <c r="N794" s="41"/>
      <c r="O794" s="41"/>
    </row>
    <row r="795" spans="1:15" ht="119.25" customHeight="1" x14ac:dyDescent="0.2">
      <c r="A795" s="791">
        <v>4</v>
      </c>
      <c r="B795" s="791" t="s">
        <v>743</v>
      </c>
      <c r="C795" s="790">
        <v>1</v>
      </c>
      <c r="D795" s="790">
        <v>17</v>
      </c>
      <c r="E795" s="790" t="s">
        <v>177</v>
      </c>
      <c r="F795" s="790">
        <v>8</v>
      </c>
      <c r="G795" s="790" t="s">
        <v>177</v>
      </c>
      <c r="H795" s="790" t="s">
        <v>177</v>
      </c>
      <c r="I795" s="790">
        <v>39.68</v>
      </c>
      <c r="J795" s="790">
        <v>39.68</v>
      </c>
      <c r="K795" s="1367"/>
      <c r="L795" s="66"/>
      <c r="M795" s="208" t="s">
        <v>750</v>
      </c>
      <c r="N795" s="41"/>
      <c r="O795" s="41"/>
    </row>
    <row r="796" spans="1:15" ht="121.5" customHeight="1" x14ac:dyDescent="0.2">
      <c r="A796" s="791">
        <v>5</v>
      </c>
      <c r="B796" s="791" t="s">
        <v>744</v>
      </c>
      <c r="C796" s="790">
        <v>1</v>
      </c>
      <c r="D796" s="790">
        <v>13</v>
      </c>
      <c r="E796" s="790">
        <v>50</v>
      </c>
      <c r="F796" s="790">
        <v>5</v>
      </c>
      <c r="G796" s="790">
        <v>0.5</v>
      </c>
      <c r="H796" s="790" t="s">
        <v>177</v>
      </c>
      <c r="I796" s="790">
        <v>25.36</v>
      </c>
      <c r="J796" s="790">
        <v>25.86</v>
      </c>
      <c r="K796" s="1367"/>
      <c r="L796" s="145" t="s">
        <v>746</v>
      </c>
      <c r="M796" s="208" t="s">
        <v>751</v>
      </c>
      <c r="N796" s="41"/>
      <c r="O796" s="41"/>
    </row>
    <row r="797" spans="1:15" ht="136.5" customHeight="1" x14ac:dyDescent="0.2">
      <c r="A797" s="791">
        <v>6</v>
      </c>
      <c r="B797" s="791" t="s">
        <v>745</v>
      </c>
      <c r="C797" s="790">
        <v>2</v>
      </c>
      <c r="D797" s="790">
        <v>23</v>
      </c>
      <c r="E797" s="790">
        <v>40</v>
      </c>
      <c r="F797" s="790">
        <v>25</v>
      </c>
      <c r="G797" s="790">
        <v>0.12</v>
      </c>
      <c r="H797" s="790">
        <v>0.34</v>
      </c>
      <c r="I797" s="790">
        <v>69.959999999999994</v>
      </c>
      <c r="J797" s="790">
        <v>70.42</v>
      </c>
      <c r="K797" s="1367"/>
      <c r="L797" s="66"/>
      <c r="M797" s="208" t="s">
        <v>752</v>
      </c>
      <c r="N797" s="41"/>
      <c r="O797" s="41"/>
    </row>
    <row r="798" spans="1:15" ht="18" customHeight="1" x14ac:dyDescent="0.2">
      <c r="A798" s="791">
        <v>7</v>
      </c>
      <c r="B798" s="890" t="s">
        <v>103</v>
      </c>
      <c r="C798" s="790" t="s">
        <v>177</v>
      </c>
      <c r="D798" s="790">
        <v>1</v>
      </c>
      <c r="E798" s="790" t="s">
        <v>177</v>
      </c>
      <c r="F798" s="790">
        <v>20</v>
      </c>
      <c r="G798" s="790" t="s">
        <v>177</v>
      </c>
      <c r="H798" s="790">
        <v>78</v>
      </c>
      <c r="I798" s="790" t="s">
        <v>177</v>
      </c>
      <c r="J798" s="790">
        <v>78</v>
      </c>
      <c r="K798" s="1367"/>
      <c r="L798" s="66"/>
      <c r="M798" s="70" t="s">
        <v>226</v>
      </c>
      <c r="N798" s="41"/>
      <c r="O798" s="41"/>
    </row>
    <row r="799" spans="1:15" ht="29.25" customHeight="1" x14ac:dyDescent="0.2">
      <c r="A799" s="1368"/>
      <c r="B799" s="1369"/>
      <c r="C799" s="1370"/>
      <c r="D799" s="536"/>
      <c r="E799" s="536"/>
      <c r="F799" s="536"/>
      <c r="G799" s="536"/>
      <c r="H799" s="536"/>
      <c r="I799" s="536"/>
      <c r="J799" s="1371"/>
      <c r="K799" s="1372"/>
      <c r="L799" s="269"/>
      <c r="M799" s="270" t="s">
        <v>189</v>
      </c>
      <c r="N799" s="41"/>
      <c r="O799" s="41"/>
    </row>
    <row r="800" spans="1:15" ht="19.5" customHeight="1" x14ac:dyDescent="0.2">
      <c r="A800" s="939"/>
      <c r="B800" s="1141" t="s">
        <v>77</v>
      </c>
      <c r="C800" s="867">
        <v>8</v>
      </c>
      <c r="D800" s="868">
        <v>204</v>
      </c>
      <c r="E800" s="868">
        <v>282</v>
      </c>
      <c r="F800" s="868">
        <v>194</v>
      </c>
      <c r="G800" s="868">
        <v>28.25</v>
      </c>
      <c r="H800" s="868">
        <v>92.183000000000007</v>
      </c>
      <c r="I800" s="868">
        <v>423.58199999999999</v>
      </c>
      <c r="J800" s="868">
        <v>544.01499999999999</v>
      </c>
      <c r="K800" s="271">
        <v>1</v>
      </c>
      <c r="L800" s="272"/>
    </row>
    <row r="801" spans="1:15" ht="3.75" customHeight="1" x14ac:dyDescent="0.25">
      <c r="A801" s="806"/>
      <c r="B801" s="601"/>
      <c r="C801" s="637"/>
      <c r="D801" s="637"/>
      <c r="E801" s="637"/>
      <c r="F801" s="637"/>
      <c r="G801" s="637"/>
      <c r="H801" s="637"/>
      <c r="I801" s="637"/>
      <c r="J801" s="637"/>
      <c r="K801" s="210"/>
    </row>
    <row r="802" spans="1:15" ht="24" customHeight="1" x14ac:dyDescent="0.3">
      <c r="A802" s="806"/>
      <c r="B802" s="1012" t="s">
        <v>1191</v>
      </c>
      <c r="C802" s="1012"/>
      <c r="D802" s="1011"/>
      <c r="E802" s="1011"/>
      <c r="F802" s="1011"/>
      <c r="G802" s="1011"/>
      <c r="H802" s="1011"/>
      <c r="I802" s="1011"/>
      <c r="J802" s="1011"/>
      <c r="K802" s="210"/>
    </row>
    <row r="803" spans="1:15" ht="4.5" customHeight="1" x14ac:dyDescent="0.25">
      <c r="A803" s="827"/>
      <c r="B803" s="615"/>
      <c r="C803" s="615"/>
      <c r="D803" s="615"/>
      <c r="E803" s="615"/>
      <c r="F803" s="615"/>
      <c r="G803" s="615"/>
      <c r="H803" s="615"/>
      <c r="I803" s="615"/>
      <c r="J803" s="615"/>
      <c r="K803" s="210"/>
    </row>
    <row r="804" spans="1:15" ht="79.5" customHeight="1" x14ac:dyDescent="0.2">
      <c r="A804" s="790">
        <v>1</v>
      </c>
      <c r="B804" s="890" t="s">
        <v>979</v>
      </c>
      <c r="C804" s="873" t="s">
        <v>177</v>
      </c>
      <c r="D804" s="790">
        <v>37</v>
      </c>
      <c r="E804" s="790">
        <v>590</v>
      </c>
      <c r="F804" s="790">
        <v>41</v>
      </c>
      <c r="G804" s="790">
        <v>89.1</v>
      </c>
      <c r="H804" s="790">
        <v>427.25</v>
      </c>
      <c r="I804" s="790">
        <v>82.6</v>
      </c>
      <c r="J804" s="790">
        <v>598.95000000000005</v>
      </c>
      <c r="K804" s="891">
        <v>1</v>
      </c>
      <c r="L804" s="1373" t="s">
        <v>1223</v>
      </c>
      <c r="M804" s="426"/>
      <c r="N804" s="426" t="s">
        <v>1318</v>
      </c>
      <c r="O804" s="429"/>
    </row>
    <row r="805" spans="1:15" ht="120.75" customHeight="1" x14ac:dyDescent="0.2">
      <c r="A805" s="791">
        <v>2</v>
      </c>
      <c r="B805" s="890" t="s">
        <v>980</v>
      </c>
      <c r="C805" s="873" t="s">
        <v>177</v>
      </c>
      <c r="D805" s="793">
        <v>333</v>
      </c>
      <c r="E805" s="793">
        <v>21405</v>
      </c>
      <c r="F805" s="793">
        <v>378</v>
      </c>
      <c r="G805" s="873">
        <v>5015.6499999999996</v>
      </c>
      <c r="H805" s="874">
        <v>150117.64000000001</v>
      </c>
      <c r="I805" s="873">
        <v>580.20000000000005</v>
      </c>
      <c r="J805" s="874">
        <f>SUM(G805:I805)</f>
        <v>155713.49000000002</v>
      </c>
      <c r="K805" s="891"/>
      <c r="L805" s="1374"/>
      <c r="M805" s="427"/>
      <c r="N805" s="427"/>
      <c r="O805" s="430"/>
    </row>
    <row r="806" spans="1:15" ht="78" customHeight="1" x14ac:dyDescent="0.2">
      <c r="A806" s="790">
        <v>3</v>
      </c>
      <c r="B806" s="890" t="s">
        <v>971</v>
      </c>
      <c r="C806" s="873" t="s">
        <v>177</v>
      </c>
      <c r="D806" s="793">
        <v>90</v>
      </c>
      <c r="E806" s="793">
        <v>2696</v>
      </c>
      <c r="F806" s="793">
        <v>293</v>
      </c>
      <c r="G806" s="873">
        <v>1299.5</v>
      </c>
      <c r="H806" s="873">
        <v>4966.3500000000004</v>
      </c>
      <c r="I806" s="874">
        <v>79.849999999999994</v>
      </c>
      <c r="J806" s="874">
        <v>6345.7000000000007</v>
      </c>
      <c r="K806" s="891"/>
      <c r="L806" s="1374"/>
      <c r="M806" s="427"/>
      <c r="N806" s="427"/>
      <c r="O806" s="430"/>
    </row>
    <row r="807" spans="1:15" ht="75.75" customHeight="1" x14ac:dyDescent="0.2">
      <c r="A807" s="791">
        <v>4</v>
      </c>
      <c r="B807" s="890" t="s">
        <v>981</v>
      </c>
      <c r="C807" s="873" t="s">
        <v>177</v>
      </c>
      <c r="D807" s="793">
        <v>114</v>
      </c>
      <c r="E807" s="793">
        <v>14905</v>
      </c>
      <c r="F807" s="793">
        <v>200</v>
      </c>
      <c r="G807" s="873">
        <v>2712</v>
      </c>
      <c r="H807" s="873">
        <v>82032</v>
      </c>
      <c r="I807" s="873">
        <v>107</v>
      </c>
      <c r="J807" s="873">
        <v>84851</v>
      </c>
      <c r="K807" s="891"/>
      <c r="L807" s="1374"/>
      <c r="M807" s="427"/>
      <c r="N807" s="427"/>
      <c r="O807" s="430"/>
    </row>
    <row r="808" spans="1:15" ht="17.100000000000001" customHeight="1" x14ac:dyDescent="0.2">
      <c r="A808" s="790">
        <v>5</v>
      </c>
      <c r="B808" s="890" t="s">
        <v>105</v>
      </c>
      <c r="C808" s="790">
        <v>1</v>
      </c>
      <c r="D808" s="873" t="s">
        <v>177</v>
      </c>
      <c r="E808" s="873" t="s">
        <v>177</v>
      </c>
      <c r="F808" s="790">
        <v>1</v>
      </c>
      <c r="G808" s="873" t="s">
        <v>177</v>
      </c>
      <c r="H808" s="790">
        <v>43</v>
      </c>
      <c r="I808" s="873" t="s">
        <v>177</v>
      </c>
      <c r="J808" s="790">
        <v>43</v>
      </c>
      <c r="K808" s="891"/>
      <c r="L808" s="1374"/>
      <c r="M808" s="427"/>
      <c r="N808" s="427"/>
      <c r="O808" s="430"/>
    </row>
    <row r="809" spans="1:15" ht="17.100000000000001" customHeight="1" x14ac:dyDescent="0.2">
      <c r="A809" s="790">
        <v>6</v>
      </c>
      <c r="B809" s="1375" t="s">
        <v>118</v>
      </c>
      <c r="C809" s="790">
        <v>1</v>
      </c>
      <c r="D809" s="873" t="s">
        <v>177</v>
      </c>
      <c r="E809" s="873" t="s">
        <v>177</v>
      </c>
      <c r="F809" s="790">
        <v>11</v>
      </c>
      <c r="G809" s="873" t="s">
        <v>177</v>
      </c>
      <c r="H809" s="790">
        <v>283</v>
      </c>
      <c r="I809" s="873" t="s">
        <v>177</v>
      </c>
      <c r="J809" s="790">
        <v>283</v>
      </c>
      <c r="K809" s="891"/>
      <c r="L809" s="1374"/>
      <c r="M809" s="427"/>
      <c r="N809" s="427"/>
      <c r="O809" s="430"/>
    </row>
    <row r="810" spans="1:15" ht="17.100000000000001" customHeight="1" x14ac:dyDescent="0.2">
      <c r="A810" s="790">
        <v>7</v>
      </c>
      <c r="B810" s="890" t="s">
        <v>104</v>
      </c>
      <c r="C810" s="793">
        <v>1</v>
      </c>
      <c r="D810" s="873" t="s">
        <v>177</v>
      </c>
      <c r="E810" s="873" t="s">
        <v>177</v>
      </c>
      <c r="F810" s="795">
        <v>1</v>
      </c>
      <c r="G810" s="873" t="s">
        <v>177</v>
      </c>
      <c r="H810" s="874">
        <v>1</v>
      </c>
      <c r="I810" s="873" t="s">
        <v>177</v>
      </c>
      <c r="J810" s="796">
        <v>1</v>
      </c>
      <c r="K810" s="891"/>
      <c r="L810" s="1374"/>
      <c r="M810" s="427"/>
      <c r="N810" s="427"/>
      <c r="O810" s="430"/>
    </row>
    <row r="811" spans="1:15" ht="17.100000000000001" customHeight="1" x14ac:dyDescent="0.2">
      <c r="A811" s="932">
        <v>8</v>
      </c>
      <c r="B811" s="950" t="s">
        <v>106</v>
      </c>
      <c r="C811" s="795">
        <v>1</v>
      </c>
      <c r="D811" s="873" t="s">
        <v>177</v>
      </c>
      <c r="E811" s="873" t="s">
        <v>177</v>
      </c>
      <c r="F811" s="795">
        <v>1</v>
      </c>
      <c r="G811" s="873" t="s">
        <v>177</v>
      </c>
      <c r="H811" s="874">
        <v>10</v>
      </c>
      <c r="I811" s="873" t="s">
        <v>177</v>
      </c>
      <c r="J811" s="796">
        <v>10</v>
      </c>
      <c r="K811" s="891"/>
      <c r="L811" s="1376"/>
      <c r="M811" s="428"/>
      <c r="N811" s="428"/>
      <c r="O811" s="431"/>
    </row>
    <row r="812" spans="1:15" ht="19.5" customHeight="1" x14ac:dyDescent="0.3">
      <c r="A812" s="965"/>
      <c r="B812" s="580" t="s">
        <v>77</v>
      </c>
      <c r="C812" s="1377">
        <f t="shared" ref="C812:J812" si="24">SUM(C804:C811)</f>
        <v>4</v>
      </c>
      <c r="D812" s="887">
        <f t="shared" si="24"/>
        <v>574</v>
      </c>
      <c r="E812" s="855">
        <f t="shared" si="24"/>
        <v>39596</v>
      </c>
      <c r="F812" s="855">
        <f t="shared" si="24"/>
        <v>926</v>
      </c>
      <c r="G812" s="914">
        <f t="shared" si="24"/>
        <v>9116.25</v>
      </c>
      <c r="H812" s="914">
        <f t="shared" si="24"/>
        <v>237880.24000000002</v>
      </c>
      <c r="I812" s="914">
        <f t="shared" si="24"/>
        <v>849.65000000000009</v>
      </c>
      <c r="J812" s="914">
        <f t="shared" si="24"/>
        <v>247846.14000000004</v>
      </c>
      <c r="K812" s="1378">
        <v>1</v>
      </c>
      <c r="L812" s="1379"/>
      <c r="M812" s="215"/>
      <c r="N812" s="163"/>
      <c r="O812" s="163"/>
    </row>
    <row r="813" spans="1:15" ht="5.25" customHeight="1" x14ac:dyDescent="0.25">
      <c r="A813" s="806"/>
      <c r="B813" s="601"/>
      <c r="C813" s="637"/>
      <c r="D813" s="637"/>
      <c r="E813" s="637"/>
      <c r="F813" s="637"/>
      <c r="G813" s="637"/>
      <c r="H813" s="637"/>
      <c r="I813" s="637"/>
      <c r="J813" s="637"/>
      <c r="K813" s="838"/>
      <c r="L813" s="601"/>
    </row>
    <row r="814" spans="1:15" ht="24" customHeight="1" x14ac:dyDescent="0.3">
      <c r="A814" s="806"/>
      <c r="B814" s="1012" t="s">
        <v>1192</v>
      </c>
      <c r="C814" s="1012"/>
      <c r="D814" s="1011"/>
      <c r="E814" s="1011"/>
      <c r="F814" s="1011"/>
      <c r="G814" s="1011"/>
      <c r="H814" s="1011"/>
      <c r="I814" s="1011"/>
      <c r="J814" s="1011"/>
      <c r="K814" s="825"/>
      <c r="L814" s="601"/>
    </row>
    <row r="815" spans="1:15" ht="5.25" customHeight="1" x14ac:dyDescent="0.25">
      <c r="A815" s="827"/>
      <c r="B815" s="601"/>
      <c r="C815" s="601"/>
      <c r="D815" s="601"/>
      <c r="E815" s="601"/>
      <c r="F815" s="601"/>
      <c r="G815" s="601"/>
      <c r="H815" s="601"/>
      <c r="I815" s="601"/>
      <c r="J815" s="601"/>
      <c r="K815" s="825"/>
      <c r="L815" s="601"/>
    </row>
    <row r="816" spans="1:15" ht="46.5" customHeight="1" x14ac:dyDescent="0.25">
      <c r="A816" s="896">
        <v>1</v>
      </c>
      <c r="B816" s="791" t="s">
        <v>802</v>
      </c>
      <c r="C816" s="795" t="s">
        <v>177</v>
      </c>
      <c r="D816" s="795">
        <v>64</v>
      </c>
      <c r="E816" s="795" t="s">
        <v>177</v>
      </c>
      <c r="F816" s="790">
        <v>64</v>
      </c>
      <c r="G816" s="795" t="s">
        <v>177</v>
      </c>
      <c r="H816" s="873">
        <v>2444.2600000000002</v>
      </c>
      <c r="I816" s="874">
        <v>346.51</v>
      </c>
      <c r="J816" s="946">
        <v>2790.77</v>
      </c>
      <c r="K816" s="790">
        <v>58</v>
      </c>
      <c r="L816" s="1380"/>
      <c r="M816" s="208" t="s">
        <v>694</v>
      </c>
      <c r="N816" s="208"/>
      <c r="O816" s="96"/>
    </row>
    <row r="817" spans="1:18" ht="66.75" customHeight="1" x14ac:dyDescent="0.25">
      <c r="A817" s="896">
        <v>2</v>
      </c>
      <c r="B817" s="791" t="s">
        <v>693</v>
      </c>
      <c r="C817" s="795" t="s">
        <v>177</v>
      </c>
      <c r="D817" s="795">
        <v>46</v>
      </c>
      <c r="E817" s="795" t="s">
        <v>177</v>
      </c>
      <c r="F817" s="790">
        <v>49</v>
      </c>
      <c r="G817" s="795" t="s">
        <v>177</v>
      </c>
      <c r="H817" s="873">
        <v>1617.5</v>
      </c>
      <c r="I817" s="874">
        <v>184</v>
      </c>
      <c r="J817" s="946">
        <v>1801.5</v>
      </c>
      <c r="K817" s="790">
        <v>52</v>
      </c>
      <c r="L817" s="1380"/>
      <c r="M817" s="208" t="s">
        <v>801</v>
      </c>
      <c r="N817" s="208"/>
      <c r="O817" s="96"/>
    </row>
    <row r="818" spans="1:18" ht="30.75" customHeight="1" x14ac:dyDescent="0.25">
      <c r="A818" s="896">
        <v>3</v>
      </c>
      <c r="B818" s="791" t="s">
        <v>803</v>
      </c>
      <c r="C818" s="795">
        <v>3</v>
      </c>
      <c r="D818" s="795">
        <v>49</v>
      </c>
      <c r="E818" s="795" t="s">
        <v>177</v>
      </c>
      <c r="F818" s="790">
        <v>39</v>
      </c>
      <c r="G818" s="795" t="s">
        <v>177</v>
      </c>
      <c r="H818" s="873">
        <v>2341.7269999999999</v>
      </c>
      <c r="I818" s="874">
        <v>368.99299999999999</v>
      </c>
      <c r="J818" s="946">
        <v>2710.72</v>
      </c>
      <c r="K818" s="790">
        <v>37</v>
      </c>
      <c r="L818" s="1380"/>
      <c r="M818" s="208" t="s">
        <v>709</v>
      </c>
      <c r="N818" s="208"/>
      <c r="O818" s="96"/>
    </row>
    <row r="819" spans="1:18" ht="31.5" customHeight="1" x14ac:dyDescent="0.25">
      <c r="A819" s="896">
        <v>4</v>
      </c>
      <c r="B819" s="896" t="s">
        <v>688</v>
      </c>
      <c r="C819" s="795" t="s">
        <v>177</v>
      </c>
      <c r="D819" s="795">
        <v>51</v>
      </c>
      <c r="E819" s="795" t="s">
        <v>177</v>
      </c>
      <c r="F819" s="790">
        <v>51</v>
      </c>
      <c r="G819" s="795" t="s">
        <v>177</v>
      </c>
      <c r="H819" s="873">
        <v>2268</v>
      </c>
      <c r="I819" s="874">
        <v>186</v>
      </c>
      <c r="J819" s="946">
        <v>2454</v>
      </c>
      <c r="K819" s="790">
        <v>51</v>
      </c>
      <c r="L819" s="1380"/>
      <c r="M819" s="208" t="s">
        <v>1369</v>
      </c>
      <c r="N819" s="208"/>
      <c r="O819" s="96"/>
    </row>
    <row r="820" spans="1:18" ht="19.5" customHeight="1" x14ac:dyDescent="0.3">
      <c r="A820" s="939"/>
      <c r="B820" s="580" t="s">
        <v>77</v>
      </c>
      <c r="C820" s="913">
        <v>3</v>
      </c>
      <c r="D820" s="852">
        <v>210</v>
      </c>
      <c r="E820" s="852" t="s">
        <v>177</v>
      </c>
      <c r="F820" s="887">
        <v>203</v>
      </c>
      <c r="G820" s="852" t="s">
        <v>177</v>
      </c>
      <c r="H820" s="914">
        <v>8671.4869999999992</v>
      </c>
      <c r="I820" s="584">
        <v>1085.5029999999999</v>
      </c>
      <c r="J820" s="915">
        <v>9756.99</v>
      </c>
      <c r="K820" s="887">
        <v>198</v>
      </c>
      <c r="L820" s="601"/>
    </row>
    <row r="821" spans="1:18" ht="4.5" customHeight="1" x14ac:dyDescent="0.25">
      <c r="A821" s="806"/>
      <c r="B821" s="601"/>
      <c r="C821" s="637"/>
      <c r="D821" s="637"/>
      <c r="E821" s="637"/>
      <c r="F821" s="637"/>
      <c r="G821" s="637"/>
      <c r="H821" s="637"/>
      <c r="I821" s="637"/>
      <c r="J821" s="637"/>
      <c r="K821" s="825"/>
      <c r="L821" s="601"/>
    </row>
    <row r="822" spans="1:18" ht="24" customHeight="1" x14ac:dyDescent="0.3">
      <c r="A822" s="806"/>
      <c r="B822" s="1012" t="s">
        <v>1175</v>
      </c>
      <c r="C822" s="1012"/>
      <c r="D822" s="1011"/>
      <c r="E822" s="1011"/>
      <c r="F822" s="1011"/>
      <c r="G822" s="1011"/>
      <c r="H822" s="1011"/>
      <c r="I822" s="1011"/>
      <c r="J822" s="1011"/>
      <c r="K822" s="825"/>
      <c r="L822" s="601"/>
    </row>
    <row r="823" spans="1:18" ht="4.5" customHeight="1" x14ac:dyDescent="0.25">
      <c r="A823" s="827"/>
      <c r="B823" s="615"/>
      <c r="C823" s="615"/>
      <c r="D823" s="615"/>
      <c r="E823" s="615"/>
      <c r="F823" s="615"/>
      <c r="G823" s="615"/>
      <c r="H823" s="615"/>
      <c r="I823" s="615"/>
      <c r="J823" s="601"/>
      <c r="K823" s="825"/>
      <c r="L823" s="601"/>
    </row>
    <row r="824" spans="1:18" s="56" customFormat="1" ht="18.75" customHeight="1" x14ac:dyDescent="0.3">
      <c r="A824" s="791">
        <v>1</v>
      </c>
      <c r="B824" s="922" t="s">
        <v>706</v>
      </c>
      <c r="C824" s="791">
        <v>1</v>
      </c>
      <c r="D824" s="861" t="s">
        <v>177</v>
      </c>
      <c r="E824" s="861" t="s">
        <v>177</v>
      </c>
      <c r="F824" s="858">
        <v>1</v>
      </c>
      <c r="G824" s="862" t="s">
        <v>177</v>
      </c>
      <c r="H824" s="862" t="s">
        <v>177</v>
      </c>
      <c r="I824" s="860">
        <v>0.11</v>
      </c>
      <c r="J824" s="860">
        <v>0.11</v>
      </c>
      <c r="K824" s="858">
        <v>1</v>
      </c>
      <c r="L824" s="1354" t="s">
        <v>707</v>
      </c>
      <c r="M824" s="214"/>
      <c r="N824" s="78"/>
      <c r="O824" s="78"/>
      <c r="P824" s="436"/>
      <c r="Q824" s="436"/>
      <c r="R824" s="436"/>
    </row>
    <row r="825" spans="1:18" s="56" customFormat="1" ht="62.25" customHeight="1" x14ac:dyDescent="0.3">
      <c r="A825" s="896">
        <v>2</v>
      </c>
      <c r="B825" s="857" t="s">
        <v>1064</v>
      </c>
      <c r="C825" s="791">
        <v>3</v>
      </c>
      <c r="D825" s="861">
        <v>5</v>
      </c>
      <c r="E825" s="861" t="s">
        <v>177</v>
      </c>
      <c r="F825" s="861">
        <v>9</v>
      </c>
      <c r="G825" s="862" t="s">
        <v>177</v>
      </c>
      <c r="H825" s="862">
        <v>9.4600000000000009</v>
      </c>
      <c r="I825" s="862">
        <v>33</v>
      </c>
      <c r="J825" s="862">
        <f>SUM(H825:I825)</f>
        <v>42.46</v>
      </c>
      <c r="K825" s="861">
        <v>11</v>
      </c>
      <c r="L825" s="1354" t="s">
        <v>1063</v>
      </c>
      <c r="M825" s="214"/>
      <c r="N825" s="78"/>
      <c r="O825" s="78"/>
      <c r="P825" s="436"/>
      <c r="Q825" s="436"/>
      <c r="R825" s="436"/>
    </row>
    <row r="826" spans="1:18" s="56" customFormat="1" ht="104.25" customHeight="1" x14ac:dyDescent="0.3">
      <c r="A826" s="896">
        <v>3</v>
      </c>
      <c r="B826" s="857" t="s">
        <v>1338</v>
      </c>
      <c r="C826" s="791">
        <v>5</v>
      </c>
      <c r="D826" s="791">
        <v>18</v>
      </c>
      <c r="E826" s="790" t="s">
        <v>177</v>
      </c>
      <c r="F826" s="791">
        <v>19</v>
      </c>
      <c r="G826" s="864" t="s">
        <v>177</v>
      </c>
      <c r="H826" s="863">
        <v>14.96</v>
      </c>
      <c r="I826" s="863">
        <v>3.7610000000000001</v>
      </c>
      <c r="J826" s="863">
        <f>SUM(H826:I826)</f>
        <v>18.721</v>
      </c>
      <c r="K826" s="791">
        <v>26</v>
      </c>
      <c r="L826" s="1354" t="s">
        <v>1340</v>
      </c>
      <c r="M826" s="214"/>
      <c r="N826" s="214"/>
      <c r="O826" s="78"/>
      <c r="P826" s="436"/>
      <c r="Q826" s="436"/>
      <c r="R826" s="436"/>
    </row>
    <row r="827" spans="1:18" s="56" customFormat="1" ht="19.5" customHeight="1" x14ac:dyDescent="0.3">
      <c r="A827" s="791">
        <v>4</v>
      </c>
      <c r="B827" s="858" t="s">
        <v>705</v>
      </c>
      <c r="C827" s="791">
        <v>1</v>
      </c>
      <c r="D827" s="861" t="s">
        <v>177</v>
      </c>
      <c r="E827" s="861" t="s">
        <v>177</v>
      </c>
      <c r="F827" s="858">
        <v>2</v>
      </c>
      <c r="G827" s="862" t="s">
        <v>177</v>
      </c>
      <c r="H827" s="862" t="s">
        <v>177</v>
      </c>
      <c r="I827" s="860">
        <v>2.2000000000000002</v>
      </c>
      <c r="J827" s="860">
        <v>2.2000000000000002</v>
      </c>
      <c r="K827" s="858">
        <v>3</v>
      </c>
      <c r="L827" s="87" t="s">
        <v>708</v>
      </c>
      <c r="M827" s="78"/>
      <c r="N827" s="214"/>
      <c r="O827" s="78"/>
      <c r="P827" s="436"/>
      <c r="Q827" s="436"/>
      <c r="R827" s="436"/>
    </row>
    <row r="828" spans="1:18" s="56" customFormat="1" ht="62.25" customHeight="1" x14ac:dyDescent="0.3">
      <c r="A828" s="791">
        <v>5</v>
      </c>
      <c r="B828" s="1090" t="s">
        <v>1339</v>
      </c>
      <c r="C828" s="791">
        <v>3</v>
      </c>
      <c r="D828" s="858">
        <v>2</v>
      </c>
      <c r="E828" s="858" t="s">
        <v>177</v>
      </c>
      <c r="F828" s="858">
        <v>7</v>
      </c>
      <c r="G828" s="862" t="s">
        <v>177</v>
      </c>
      <c r="H828" s="860">
        <v>12.6</v>
      </c>
      <c r="I828" s="860">
        <v>0.81</v>
      </c>
      <c r="J828" s="860">
        <v>13.41</v>
      </c>
      <c r="K828" s="858">
        <v>7</v>
      </c>
      <c r="L828" s="87" t="s">
        <v>932</v>
      </c>
      <c r="M828" s="214"/>
      <c r="N828" s="78"/>
      <c r="O828" s="78"/>
      <c r="P828" s="436"/>
      <c r="Q828" s="436"/>
      <c r="R828" s="436"/>
    </row>
    <row r="829" spans="1:18" s="56" customFormat="1" ht="42.75" customHeight="1" x14ac:dyDescent="0.3">
      <c r="A829" s="791">
        <v>6</v>
      </c>
      <c r="B829" s="1090" t="s">
        <v>1065</v>
      </c>
      <c r="C829" s="791">
        <v>2</v>
      </c>
      <c r="D829" s="791">
        <v>5</v>
      </c>
      <c r="E829" s="791" t="s">
        <v>177</v>
      </c>
      <c r="F829" s="791">
        <v>8</v>
      </c>
      <c r="G829" s="864" t="s">
        <v>177</v>
      </c>
      <c r="H829" s="863">
        <v>7.8</v>
      </c>
      <c r="I829" s="863">
        <v>2.8</v>
      </c>
      <c r="J829" s="863">
        <v>10.6</v>
      </c>
      <c r="K829" s="791">
        <v>9</v>
      </c>
      <c r="L829" s="208" t="s">
        <v>809</v>
      </c>
      <c r="M829" s="214"/>
      <c r="N829" s="78"/>
      <c r="O829" s="78"/>
      <c r="P829" s="436"/>
      <c r="Q829" s="436"/>
      <c r="R829" s="436"/>
    </row>
    <row r="830" spans="1:18" s="56" customFormat="1" ht="112.5" customHeight="1" x14ac:dyDescent="0.3">
      <c r="A830" s="896">
        <v>7</v>
      </c>
      <c r="B830" s="1259" t="s">
        <v>1066</v>
      </c>
      <c r="C830" s="791">
        <v>4</v>
      </c>
      <c r="D830" s="858">
        <v>9</v>
      </c>
      <c r="E830" s="858" t="s">
        <v>177</v>
      </c>
      <c r="F830" s="858">
        <v>7</v>
      </c>
      <c r="G830" s="862" t="s">
        <v>177</v>
      </c>
      <c r="H830" s="860">
        <v>2.79</v>
      </c>
      <c r="I830" s="860">
        <v>6.1150000000000002</v>
      </c>
      <c r="J830" s="860">
        <f>SUM(H830:I830)</f>
        <v>8.9050000000000011</v>
      </c>
      <c r="K830" s="858">
        <v>18</v>
      </c>
      <c r="L830" s="87" t="s">
        <v>931</v>
      </c>
      <c r="M830" s="214"/>
      <c r="N830" s="87" t="s">
        <v>893</v>
      </c>
      <c r="O830" s="78"/>
      <c r="P830" s="436"/>
      <c r="Q830" s="436"/>
      <c r="R830" s="436"/>
    </row>
    <row r="831" spans="1:18" ht="19.5" customHeight="1" x14ac:dyDescent="0.3">
      <c r="A831" s="939"/>
      <c r="B831" s="580" t="s">
        <v>77</v>
      </c>
      <c r="C831" s="952">
        <f>SUM(C824:C830)</f>
        <v>19</v>
      </c>
      <c r="D831" s="584">
        <f>SUM(D824:D830)</f>
        <v>39</v>
      </c>
      <c r="E831" s="852" t="s">
        <v>177</v>
      </c>
      <c r="F831" s="584">
        <f>SUM(F824:F830)</f>
        <v>53</v>
      </c>
      <c r="G831" s="852" t="s">
        <v>177</v>
      </c>
      <c r="H831" s="920">
        <f>SUM(H824:H830)</f>
        <v>47.61</v>
      </c>
      <c r="I831" s="920">
        <f>SUM(I824:I830)</f>
        <v>48.796000000000006</v>
      </c>
      <c r="J831" s="1024">
        <f>SUM(J824:J830)</f>
        <v>96.405999999999992</v>
      </c>
      <c r="K831" s="855">
        <f>SUM(K824:K830)</f>
        <v>75</v>
      </c>
    </row>
    <row r="832" spans="1:18" ht="4.5" customHeight="1" x14ac:dyDescent="0.3">
      <c r="A832" s="1018"/>
      <c r="B832" s="1019"/>
      <c r="C832" s="1019"/>
      <c r="D832" s="1020"/>
      <c r="E832" s="1020"/>
      <c r="F832" s="1020"/>
      <c r="G832" s="1381"/>
      <c r="H832" s="1381"/>
      <c r="I832" s="1381"/>
      <c r="J832" s="718"/>
      <c r="K832" s="1382"/>
    </row>
    <row r="833" spans="1:15" ht="24" customHeight="1" x14ac:dyDescent="0.3">
      <c r="A833" s="806"/>
      <c r="B833" s="1012" t="s">
        <v>1193</v>
      </c>
      <c r="C833" s="1012"/>
      <c r="D833" s="1011"/>
      <c r="E833" s="1011"/>
      <c r="F833" s="1011"/>
      <c r="G833" s="1011"/>
      <c r="H833" s="1011"/>
      <c r="I833" s="1011"/>
      <c r="J833" s="1011"/>
      <c r="K833" s="825"/>
    </row>
    <row r="834" spans="1:15" ht="4.5" customHeight="1" x14ac:dyDescent="0.25">
      <c r="A834" s="827"/>
      <c r="B834" s="601"/>
      <c r="C834" s="601"/>
      <c r="D834" s="601"/>
      <c r="E834" s="601"/>
      <c r="F834" s="601"/>
      <c r="G834" s="601"/>
      <c r="H834" s="601"/>
      <c r="I834" s="601"/>
      <c r="J834" s="601"/>
      <c r="K834" s="825"/>
    </row>
    <row r="835" spans="1:15" ht="293.25" customHeight="1" x14ac:dyDescent="0.25">
      <c r="A835" s="880">
        <v>1</v>
      </c>
      <c r="B835" s="791" t="s">
        <v>588</v>
      </c>
      <c r="C835" s="791" t="s">
        <v>177</v>
      </c>
      <c r="D835" s="791">
        <v>98</v>
      </c>
      <c r="E835" s="795" t="s">
        <v>177</v>
      </c>
      <c r="F835" s="791">
        <v>257</v>
      </c>
      <c r="G835" s="863" t="s">
        <v>177</v>
      </c>
      <c r="H835" s="863">
        <v>11698.475</v>
      </c>
      <c r="I835" s="863">
        <v>123891.65609999999</v>
      </c>
      <c r="J835" s="863">
        <f>H835+I835</f>
        <v>135590.1311</v>
      </c>
      <c r="K835" s="791">
        <v>59</v>
      </c>
      <c r="L835" s="208" t="s">
        <v>1041</v>
      </c>
      <c r="M835" s="241" t="s">
        <v>592</v>
      </c>
      <c r="N835" s="177"/>
      <c r="O835" s="177"/>
    </row>
    <row r="836" spans="1:15" ht="333.75" customHeight="1" x14ac:dyDescent="0.25">
      <c r="A836" s="880">
        <v>2</v>
      </c>
      <c r="B836" s="791" t="s">
        <v>589</v>
      </c>
      <c r="C836" s="791" t="s">
        <v>177</v>
      </c>
      <c r="D836" s="791">
        <v>154</v>
      </c>
      <c r="E836" s="795" t="s">
        <v>177</v>
      </c>
      <c r="F836" s="791">
        <v>233</v>
      </c>
      <c r="G836" s="863" t="s">
        <v>177</v>
      </c>
      <c r="H836" s="863">
        <v>102802.5917</v>
      </c>
      <c r="I836" s="863">
        <v>19173.2683</v>
      </c>
      <c r="J836" s="863">
        <f>H836+I836</f>
        <v>121975.86</v>
      </c>
      <c r="K836" s="791">
        <v>127</v>
      </c>
      <c r="L836" s="208" t="s">
        <v>1042</v>
      </c>
      <c r="M836" s="241" t="s">
        <v>593</v>
      </c>
      <c r="N836" s="177"/>
      <c r="O836" s="177"/>
    </row>
    <row r="837" spans="1:15" ht="346.5" customHeight="1" x14ac:dyDescent="0.25">
      <c r="A837" s="880">
        <v>3</v>
      </c>
      <c r="B837" s="791" t="s">
        <v>591</v>
      </c>
      <c r="C837" s="791">
        <v>1</v>
      </c>
      <c r="D837" s="791">
        <v>134</v>
      </c>
      <c r="E837" s="791">
        <v>29156</v>
      </c>
      <c r="F837" s="791">
        <v>423</v>
      </c>
      <c r="G837" s="863">
        <v>25704.4683</v>
      </c>
      <c r="H837" s="863">
        <v>173093</v>
      </c>
      <c r="I837" s="863">
        <v>97831.2</v>
      </c>
      <c r="J837" s="863">
        <f>G837+H837+I837</f>
        <v>296628.66830000002</v>
      </c>
      <c r="K837" s="791">
        <v>67</v>
      </c>
      <c r="L837" s="208" t="s">
        <v>1043</v>
      </c>
      <c r="M837" s="241" t="s">
        <v>594</v>
      </c>
      <c r="N837" s="177"/>
      <c r="O837" s="177"/>
    </row>
    <row r="838" spans="1:15" ht="224.25" customHeight="1" x14ac:dyDescent="0.25">
      <c r="A838" s="1005">
        <v>4</v>
      </c>
      <c r="B838" s="896" t="s">
        <v>590</v>
      </c>
      <c r="C838" s="791" t="s">
        <v>177</v>
      </c>
      <c r="D838" s="791">
        <v>146</v>
      </c>
      <c r="E838" s="791">
        <v>22482</v>
      </c>
      <c r="F838" s="791">
        <v>606</v>
      </c>
      <c r="G838" s="863">
        <v>7268</v>
      </c>
      <c r="H838" s="863">
        <v>229368.51199999999</v>
      </c>
      <c r="I838" s="863">
        <v>25843.777999999998</v>
      </c>
      <c r="J838" s="863">
        <f>G838+H838+I838</f>
        <v>262480.28999999998</v>
      </c>
      <c r="K838" s="791">
        <v>80</v>
      </c>
      <c r="L838" s="208"/>
      <c r="M838" s="208" t="s">
        <v>595</v>
      </c>
      <c r="N838" s="70" t="s">
        <v>1044</v>
      </c>
      <c r="O838" s="177"/>
    </row>
    <row r="839" spans="1:15" ht="19.5" customHeight="1" x14ac:dyDescent="0.3">
      <c r="A839" s="939"/>
      <c r="B839" s="580" t="s">
        <v>77</v>
      </c>
      <c r="C839" s="952">
        <v>1</v>
      </c>
      <c r="D839" s="584">
        <f>SUM(D835:D838)</f>
        <v>532</v>
      </c>
      <c r="E839" s="584">
        <f t="shared" ref="E839:K839" si="25">SUM(E835:E838)</f>
        <v>51638</v>
      </c>
      <c r="F839" s="584">
        <f t="shared" si="25"/>
        <v>1519</v>
      </c>
      <c r="G839" s="920">
        <f t="shared" si="25"/>
        <v>32972.4683</v>
      </c>
      <c r="H839" s="920">
        <f t="shared" si="25"/>
        <v>516962.57870000001</v>
      </c>
      <c r="I839" s="920">
        <f t="shared" si="25"/>
        <v>266739.90239999996</v>
      </c>
      <c r="J839" s="920">
        <f t="shared" si="25"/>
        <v>816674.94940000004</v>
      </c>
      <c r="K839" s="584">
        <f t="shared" si="25"/>
        <v>333</v>
      </c>
    </row>
    <row r="840" spans="1:15" ht="2.25" customHeight="1" x14ac:dyDescent="0.25">
      <c r="A840" s="806"/>
      <c r="B840" s="601"/>
      <c r="C840" s="601"/>
      <c r="D840" s="601"/>
      <c r="E840" s="601"/>
      <c r="F840" s="601"/>
      <c r="G840" s="601"/>
      <c r="H840" s="601"/>
      <c r="I840" s="601"/>
      <c r="J840" s="601"/>
      <c r="K840" s="825"/>
    </row>
    <row r="841" spans="1:15" ht="1.5" hidden="1" customHeight="1" x14ac:dyDescent="0.25">
      <c r="A841" s="806"/>
      <c r="B841" s="601"/>
      <c r="C841" s="601"/>
      <c r="D841" s="601"/>
      <c r="E841" s="601"/>
      <c r="F841" s="601"/>
      <c r="G841" s="601"/>
      <c r="H841" s="601"/>
      <c r="I841" s="601"/>
      <c r="J841" s="601"/>
      <c r="K841" s="825"/>
    </row>
    <row r="842" spans="1:15" ht="24" customHeight="1" x14ac:dyDescent="0.3">
      <c r="A842" s="806"/>
      <c r="B842" s="1012" t="s">
        <v>1173</v>
      </c>
      <c r="C842" s="1012"/>
      <c r="D842" s="1011"/>
      <c r="E842" s="1011"/>
      <c r="F842" s="1011"/>
      <c r="G842" s="1011"/>
      <c r="H842" s="1011"/>
      <c r="I842" s="1011"/>
      <c r="J842" s="1011"/>
      <c r="K842" s="825"/>
    </row>
    <row r="843" spans="1:15" ht="3.75" customHeight="1" x14ac:dyDescent="0.25">
      <c r="A843" s="806"/>
      <c r="B843" s="601"/>
      <c r="C843" s="601"/>
      <c r="D843" s="601"/>
      <c r="E843" s="601"/>
      <c r="F843" s="601"/>
      <c r="G843" s="601"/>
      <c r="H843" s="601"/>
      <c r="I843" s="601"/>
      <c r="J843" s="601"/>
      <c r="K843" s="825"/>
    </row>
    <row r="844" spans="1:15" ht="385.5" customHeight="1" x14ac:dyDescent="0.2">
      <c r="A844" s="861">
        <v>1</v>
      </c>
      <c r="B844" s="857" t="s">
        <v>1123</v>
      </c>
      <c r="C844" s="861">
        <v>1</v>
      </c>
      <c r="D844" s="861">
        <v>36</v>
      </c>
      <c r="E844" s="861">
        <v>2140</v>
      </c>
      <c r="F844" s="861">
        <v>141</v>
      </c>
      <c r="G844" s="862">
        <v>534.6</v>
      </c>
      <c r="H844" s="862">
        <v>4748.1143000000002</v>
      </c>
      <c r="I844" s="862">
        <v>4</v>
      </c>
      <c r="J844" s="862">
        <f t="shared" ref="J844:J849" si="26">SUM(G844:I844)</f>
        <v>5286.7143000000005</v>
      </c>
      <c r="K844" s="858">
        <v>164</v>
      </c>
      <c r="L844" s="87" t="s">
        <v>1354</v>
      </c>
      <c r="M844" s="178" t="s">
        <v>818</v>
      </c>
      <c r="N844" s="178"/>
      <c r="O844" s="179"/>
    </row>
    <row r="845" spans="1:15" ht="61.5" customHeight="1" x14ac:dyDescent="0.2">
      <c r="A845" s="861">
        <v>2</v>
      </c>
      <c r="B845" s="857" t="s">
        <v>1124</v>
      </c>
      <c r="C845" s="861" t="s">
        <v>177</v>
      </c>
      <c r="D845" s="861">
        <v>6</v>
      </c>
      <c r="E845" s="861">
        <v>137</v>
      </c>
      <c r="F845" s="861">
        <v>10</v>
      </c>
      <c r="G845" s="862">
        <v>20.7</v>
      </c>
      <c r="H845" s="862">
        <v>496.4</v>
      </c>
      <c r="I845" s="862" t="s">
        <v>177</v>
      </c>
      <c r="J845" s="862">
        <f t="shared" si="26"/>
        <v>517.1</v>
      </c>
      <c r="K845" s="858">
        <v>17</v>
      </c>
      <c r="L845" s="229" t="s">
        <v>819</v>
      </c>
      <c r="M845" s="104" t="s">
        <v>416</v>
      </c>
      <c r="N845" s="180"/>
      <c r="O845" s="179"/>
    </row>
    <row r="846" spans="1:15" ht="166.5" customHeight="1" x14ac:dyDescent="0.2">
      <c r="A846" s="861">
        <v>3</v>
      </c>
      <c r="B846" s="857" t="s">
        <v>1125</v>
      </c>
      <c r="C846" s="861" t="s">
        <v>177</v>
      </c>
      <c r="D846" s="861">
        <v>17</v>
      </c>
      <c r="E846" s="861">
        <v>732</v>
      </c>
      <c r="F846" s="861">
        <v>48</v>
      </c>
      <c r="G846" s="862">
        <v>146.80000000000001</v>
      </c>
      <c r="H846" s="862">
        <v>3713.83</v>
      </c>
      <c r="I846" s="862" t="s">
        <v>177</v>
      </c>
      <c r="J846" s="862">
        <f t="shared" si="26"/>
        <v>3860.63</v>
      </c>
      <c r="K846" s="858">
        <v>64</v>
      </c>
      <c r="L846" s="273"/>
      <c r="M846" s="229" t="s">
        <v>415</v>
      </c>
      <c r="N846" s="180"/>
      <c r="O846" s="179"/>
    </row>
    <row r="847" spans="1:15" ht="120" customHeight="1" x14ac:dyDescent="0.2">
      <c r="A847" s="861">
        <v>4</v>
      </c>
      <c r="B847" s="857" t="s">
        <v>1126</v>
      </c>
      <c r="C847" s="861">
        <v>1</v>
      </c>
      <c r="D847" s="861">
        <v>3</v>
      </c>
      <c r="E847" s="861" t="s">
        <v>177</v>
      </c>
      <c r="F847" s="861">
        <v>4</v>
      </c>
      <c r="G847" s="862" t="s">
        <v>177</v>
      </c>
      <c r="H847" s="862">
        <v>140</v>
      </c>
      <c r="I847" s="862">
        <v>0.51</v>
      </c>
      <c r="J847" s="862">
        <f t="shared" si="26"/>
        <v>140.51</v>
      </c>
      <c r="K847" s="858">
        <v>8</v>
      </c>
      <c r="L847" s="231" t="s">
        <v>1053</v>
      </c>
      <c r="M847" s="229" t="s">
        <v>417</v>
      </c>
      <c r="N847" s="180"/>
      <c r="O847" s="179"/>
    </row>
    <row r="848" spans="1:15" ht="271.5" customHeight="1" x14ac:dyDescent="0.2">
      <c r="A848" s="861">
        <v>5</v>
      </c>
      <c r="B848" s="857" t="s">
        <v>1127</v>
      </c>
      <c r="C848" s="861">
        <v>1</v>
      </c>
      <c r="D848" s="861">
        <v>15</v>
      </c>
      <c r="E848" s="861">
        <v>242</v>
      </c>
      <c r="F848" s="861">
        <v>37</v>
      </c>
      <c r="G848" s="862">
        <v>72.37</v>
      </c>
      <c r="H848" s="862">
        <v>1079.43</v>
      </c>
      <c r="I848" s="862" t="s">
        <v>177</v>
      </c>
      <c r="J848" s="862">
        <f t="shared" si="26"/>
        <v>1151.8000000000002</v>
      </c>
      <c r="K848" s="858">
        <v>52</v>
      </c>
      <c r="L848" s="231" t="s">
        <v>928</v>
      </c>
      <c r="M848" s="229" t="s">
        <v>418</v>
      </c>
      <c r="N848" s="180"/>
      <c r="O848" s="179"/>
    </row>
    <row r="849" spans="1:15" ht="77.25" customHeight="1" x14ac:dyDescent="0.2">
      <c r="A849" s="861">
        <v>6</v>
      </c>
      <c r="B849" s="857" t="s">
        <v>1128</v>
      </c>
      <c r="C849" s="861" t="s">
        <v>177</v>
      </c>
      <c r="D849" s="861">
        <v>14</v>
      </c>
      <c r="E849" s="861">
        <v>1349</v>
      </c>
      <c r="F849" s="861">
        <v>24</v>
      </c>
      <c r="G849" s="862">
        <v>200.5</v>
      </c>
      <c r="H849" s="862">
        <v>1589.35</v>
      </c>
      <c r="I849" s="862" t="s">
        <v>177</v>
      </c>
      <c r="J849" s="862">
        <f t="shared" si="26"/>
        <v>1789.85</v>
      </c>
      <c r="K849" s="858">
        <v>28</v>
      </c>
      <c r="L849" s="228"/>
      <c r="M849" s="229" t="s">
        <v>419</v>
      </c>
      <c r="N849" s="180"/>
      <c r="O849" s="179"/>
    </row>
    <row r="850" spans="1:15" ht="135.75" customHeight="1" x14ac:dyDescent="0.2">
      <c r="A850" s="1000">
        <v>7</v>
      </c>
      <c r="B850" s="924" t="s">
        <v>1129</v>
      </c>
      <c r="C850" s="909">
        <v>1</v>
      </c>
      <c r="D850" s="909">
        <v>1</v>
      </c>
      <c r="E850" s="909" t="s">
        <v>177</v>
      </c>
      <c r="F850" s="909">
        <v>9</v>
      </c>
      <c r="G850" s="1383" t="s">
        <v>177</v>
      </c>
      <c r="H850" s="1383">
        <v>59.2</v>
      </c>
      <c r="I850" s="1383" t="s">
        <v>177</v>
      </c>
      <c r="J850" s="1383">
        <v>59.2</v>
      </c>
      <c r="K850" s="828">
        <v>7</v>
      </c>
      <c r="L850" s="228"/>
      <c r="M850" s="229" t="s">
        <v>768</v>
      </c>
      <c r="N850" s="181"/>
      <c r="O850" s="179"/>
    </row>
    <row r="851" spans="1:15" ht="19.5" customHeight="1" x14ac:dyDescent="0.3">
      <c r="A851" s="939"/>
      <c r="B851" s="580" t="s">
        <v>77</v>
      </c>
      <c r="C851" s="952">
        <f>SUM(C844:C850)</f>
        <v>4</v>
      </c>
      <c r="D851" s="584">
        <f t="shared" ref="D851:K851" si="27">SUM(D844:D850)</f>
        <v>92</v>
      </c>
      <c r="E851" s="584">
        <f t="shared" si="27"/>
        <v>4600</v>
      </c>
      <c r="F851" s="584">
        <f t="shared" si="27"/>
        <v>273</v>
      </c>
      <c r="G851" s="920">
        <f t="shared" si="27"/>
        <v>974.97000000000014</v>
      </c>
      <c r="H851" s="920">
        <f t="shared" si="27"/>
        <v>11826.324300000002</v>
      </c>
      <c r="I851" s="920">
        <f t="shared" si="27"/>
        <v>4.51</v>
      </c>
      <c r="J851" s="1024">
        <f t="shared" si="27"/>
        <v>12805.804300000002</v>
      </c>
      <c r="K851" s="887">
        <f t="shared" si="27"/>
        <v>340</v>
      </c>
    </row>
    <row r="852" spans="1:15" ht="3.75" customHeight="1" x14ac:dyDescent="0.25">
      <c r="A852" s="1018"/>
      <c r="B852" s="1019"/>
      <c r="C852" s="1019"/>
      <c r="D852" s="1020"/>
      <c r="E852" s="1020"/>
      <c r="F852" s="1020"/>
      <c r="G852" s="1021"/>
      <c r="H852" s="1021"/>
      <c r="I852" s="1021"/>
      <c r="J852" s="601"/>
      <c r="K852" s="825"/>
    </row>
    <row r="853" spans="1:15" ht="24" customHeight="1" x14ac:dyDescent="0.3">
      <c r="A853" s="1010" t="s">
        <v>1194</v>
      </c>
      <c r="B853" s="646"/>
      <c r="C853" s="646"/>
      <c r="D853" s="646"/>
      <c r="E853" s="646"/>
      <c r="F853" s="646"/>
      <c r="G853" s="646"/>
      <c r="H853" s="646"/>
      <c r="I853" s="646"/>
      <c r="J853" s="646"/>
      <c r="K853" s="1384"/>
    </row>
    <row r="854" spans="1:15" ht="4.5" customHeight="1" x14ac:dyDescent="0.25">
      <c r="A854" s="827"/>
      <c r="B854" s="601"/>
      <c r="C854" s="601"/>
      <c r="D854" s="601"/>
      <c r="E854" s="601"/>
      <c r="F854" s="601"/>
      <c r="G854" s="601"/>
      <c r="H854" s="601"/>
      <c r="I854" s="601"/>
      <c r="J854" s="601"/>
      <c r="K854" s="825"/>
    </row>
    <row r="855" spans="1:15" ht="96.75" customHeight="1" x14ac:dyDescent="0.2">
      <c r="A855" s="791">
        <v>1</v>
      </c>
      <c r="B855" s="890" t="s">
        <v>968</v>
      </c>
      <c r="C855" s="790">
        <v>3</v>
      </c>
      <c r="D855" s="790">
        <v>8</v>
      </c>
      <c r="E855" s="790" t="s">
        <v>177</v>
      </c>
      <c r="F855" s="790">
        <v>21</v>
      </c>
      <c r="G855" s="873" t="s">
        <v>177</v>
      </c>
      <c r="H855" s="873">
        <v>576.65300000000002</v>
      </c>
      <c r="I855" s="873">
        <v>142.65</v>
      </c>
      <c r="J855" s="873">
        <f>SUM(H855:I855)</f>
        <v>719.303</v>
      </c>
      <c r="K855" s="790">
        <v>11</v>
      </c>
      <c r="L855" s="208" t="s">
        <v>999</v>
      </c>
      <c r="M855" s="208" t="s">
        <v>1068</v>
      </c>
      <c r="N855" s="145"/>
      <c r="O855" s="87" t="s">
        <v>703</v>
      </c>
    </row>
    <row r="856" spans="1:15" ht="62.25" customHeight="1" x14ac:dyDescent="0.2">
      <c r="A856" s="791">
        <v>2</v>
      </c>
      <c r="B856" s="890" t="s">
        <v>821</v>
      </c>
      <c r="C856" s="790">
        <v>1</v>
      </c>
      <c r="D856" s="790">
        <v>5</v>
      </c>
      <c r="E856" s="790" t="s">
        <v>177</v>
      </c>
      <c r="F856" s="790">
        <v>4</v>
      </c>
      <c r="G856" s="873" t="s">
        <v>177</v>
      </c>
      <c r="H856" s="873">
        <v>244.3</v>
      </c>
      <c r="I856" s="1385">
        <v>180.27</v>
      </c>
      <c r="J856" s="1386">
        <v>424.57</v>
      </c>
      <c r="K856" s="790">
        <v>6</v>
      </c>
      <c r="L856" s="208" t="s">
        <v>822</v>
      </c>
      <c r="M856" s="87" t="s">
        <v>823</v>
      </c>
      <c r="N856" s="145"/>
      <c r="O856" s="208"/>
    </row>
    <row r="857" spans="1:15" ht="60.75" customHeight="1" x14ac:dyDescent="0.2">
      <c r="A857" s="791">
        <v>3</v>
      </c>
      <c r="B857" s="956" t="s">
        <v>824</v>
      </c>
      <c r="C857" s="974">
        <v>3</v>
      </c>
      <c r="D857" s="974">
        <v>3</v>
      </c>
      <c r="E857" s="790">
        <v>1</v>
      </c>
      <c r="F857" s="974">
        <v>7</v>
      </c>
      <c r="G857" s="873">
        <v>7</v>
      </c>
      <c r="H857" s="1176">
        <v>376.46</v>
      </c>
      <c r="I857" s="1176">
        <v>15.01</v>
      </c>
      <c r="J857" s="1176">
        <f>SUM(G857:I857)</f>
        <v>398.46999999999997</v>
      </c>
      <c r="K857" s="974">
        <v>7</v>
      </c>
      <c r="L857" s="337" t="s">
        <v>1308</v>
      </c>
      <c r="M857" s="240" t="s">
        <v>907</v>
      </c>
      <c r="N857" s="111"/>
      <c r="O857" s="208"/>
    </row>
    <row r="858" spans="1:15" ht="48.75" customHeight="1" x14ac:dyDescent="0.25">
      <c r="A858" s="896">
        <v>4</v>
      </c>
      <c r="B858" s="896" t="s">
        <v>825</v>
      </c>
      <c r="C858" s="810">
        <v>3</v>
      </c>
      <c r="D858" s="808">
        <v>20</v>
      </c>
      <c r="E858" s="790" t="s">
        <v>177</v>
      </c>
      <c r="F858" s="808">
        <v>26</v>
      </c>
      <c r="G858" s="873" t="s">
        <v>177</v>
      </c>
      <c r="H858" s="1387">
        <v>464.22</v>
      </c>
      <c r="I858" s="1387">
        <v>634.79</v>
      </c>
      <c r="J858" s="1388">
        <v>1099.01</v>
      </c>
      <c r="K858" s="1389">
        <v>12</v>
      </c>
      <c r="L858" s="274" t="s">
        <v>826</v>
      </c>
      <c r="M858" s="130"/>
      <c r="N858" s="131"/>
      <c r="O858" s="131"/>
    </row>
    <row r="859" spans="1:15" ht="20.25" customHeight="1" x14ac:dyDescent="0.3">
      <c r="A859" s="939" t="s">
        <v>110</v>
      </c>
      <c r="B859" s="580" t="s">
        <v>77</v>
      </c>
      <c r="C859" s="911">
        <f>SUM(C855:C858)</f>
        <v>10</v>
      </c>
      <c r="D859" s="584">
        <f t="shared" ref="D859:K859" si="28">SUM(D855:D858)</f>
        <v>36</v>
      </c>
      <c r="E859" s="584">
        <f t="shared" si="28"/>
        <v>1</v>
      </c>
      <c r="F859" s="584">
        <f t="shared" si="28"/>
        <v>58</v>
      </c>
      <c r="G859" s="982">
        <f t="shared" si="28"/>
        <v>7</v>
      </c>
      <c r="H859" s="982">
        <f t="shared" si="28"/>
        <v>1661.633</v>
      </c>
      <c r="I859" s="982">
        <f t="shared" si="28"/>
        <v>972.72</v>
      </c>
      <c r="J859" s="914">
        <f t="shared" si="28"/>
        <v>2641.3530000000001</v>
      </c>
      <c r="K859" s="887">
        <f t="shared" si="28"/>
        <v>36</v>
      </c>
    </row>
    <row r="860" spans="1:15" ht="3" customHeight="1" x14ac:dyDescent="0.25">
      <c r="A860" s="1018"/>
      <c r="B860" s="1019"/>
      <c r="C860" s="1019"/>
      <c r="D860" s="1020"/>
      <c r="E860" s="1020"/>
      <c r="F860" s="1020"/>
      <c r="G860" s="1020"/>
      <c r="H860" s="1020"/>
      <c r="I860" s="1020"/>
      <c r="J860" s="601"/>
      <c r="K860" s="825"/>
    </row>
    <row r="861" spans="1:15" ht="24" customHeight="1" x14ac:dyDescent="0.2">
      <c r="A861" s="1122" t="s">
        <v>1133</v>
      </c>
      <c r="B861" s="1390"/>
      <c r="C861" s="1390"/>
      <c r="D861" s="1390"/>
      <c r="E861" s="1390"/>
      <c r="F861" s="1390"/>
      <c r="G861" s="1390"/>
      <c r="H861" s="1390"/>
      <c r="I861" s="1390"/>
      <c r="J861" s="1011"/>
      <c r="K861" s="1384"/>
    </row>
    <row r="862" spans="1:15" ht="3.75" customHeight="1" x14ac:dyDescent="0.25">
      <c r="A862" s="1391"/>
      <c r="B862" s="1296"/>
      <c r="C862" s="1296"/>
      <c r="D862" s="1296"/>
      <c r="E862" s="1296"/>
      <c r="F862" s="1296"/>
      <c r="G862" s="1296"/>
      <c r="H862" s="1296"/>
      <c r="I862" s="1296"/>
      <c r="J862" s="601"/>
      <c r="K862" s="825"/>
    </row>
    <row r="863" spans="1:15" ht="45" customHeight="1" x14ac:dyDescent="0.2">
      <c r="A863" s="932">
        <v>1</v>
      </c>
      <c r="B863" s="890" t="s">
        <v>1102</v>
      </c>
      <c r="C863" s="791" t="s">
        <v>177</v>
      </c>
      <c r="D863" s="791">
        <v>2</v>
      </c>
      <c r="E863" s="791" t="s">
        <v>177</v>
      </c>
      <c r="F863" s="791">
        <v>1</v>
      </c>
      <c r="G863" s="790" t="s">
        <v>177</v>
      </c>
      <c r="H863" s="874">
        <v>30</v>
      </c>
      <c r="I863" s="874">
        <v>0.01</v>
      </c>
      <c r="J863" s="874">
        <v>30.01</v>
      </c>
      <c r="K863" s="791">
        <v>2</v>
      </c>
      <c r="L863" s="87" t="s">
        <v>447</v>
      </c>
      <c r="M863" s="132"/>
      <c r="N863" s="88"/>
      <c r="O863" s="88"/>
    </row>
    <row r="864" spans="1:15" ht="72.75" customHeight="1" x14ac:dyDescent="0.2">
      <c r="A864" s="932">
        <v>2</v>
      </c>
      <c r="B864" s="890" t="s">
        <v>1100</v>
      </c>
      <c r="C864" s="791">
        <v>2</v>
      </c>
      <c r="D864" s="790">
        <v>12</v>
      </c>
      <c r="E864" s="790" t="s">
        <v>177</v>
      </c>
      <c r="F864" s="790" t="s">
        <v>177</v>
      </c>
      <c r="G864" s="790" t="s">
        <v>177</v>
      </c>
      <c r="H864" s="873" t="s">
        <v>177</v>
      </c>
      <c r="I864" s="873">
        <v>15.25</v>
      </c>
      <c r="J864" s="873">
        <f>SUM(I864)</f>
        <v>15.25</v>
      </c>
      <c r="K864" s="790">
        <v>15</v>
      </c>
      <c r="L864" s="87" t="s">
        <v>448</v>
      </c>
      <c r="M864" s="89"/>
      <c r="N864" s="88" t="s">
        <v>1269</v>
      </c>
      <c r="O864" s="88"/>
    </row>
    <row r="865" spans="1:15" ht="76.5" customHeight="1" x14ac:dyDescent="0.2">
      <c r="A865" s="932">
        <v>3</v>
      </c>
      <c r="B865" s="890" t="s">
        <v>1105</v>
      </c>
      <c r="C865" s="791">
        <v>3</v>
      </c>
      <c r="D865" s="791">
        <v>22</v>
      </c>
      <c r="E865" s="791" t="s">
        <v>177</v>
      </c>
      <c r="F865" s="791">
        <v>3</v>
      </c>
      <c r="G865" s="790" t="s">
        <v>177</v>
      </c>
      <c r="H865" s="874">
        <v>40.880000000000003</v>
      </c>
      <c r="I865" s="874">
        <v>49.343000000000004</v>
      </c>
      <c r="J865" s="874">
        <f>SUM(H865:I865)</f>
        <v>90.223000000000013</v>
      </c>
      <c r="K865" s="791">
        <v>29</v>
      </c>
      <c r="L865" s="104" t="s">
        <v>1270</v>
      </c>
      <c r="M865" s="104" t="s">
        <v>830</v>
      </c>
      <c r="N865" s="104" t="s">
        <v>1271</v>
      </c>
      <c r="O865" s="132"/>
    </row>
    <row r="866" spans="1:15" ht="60" customHeight="1" x14ac:dyDescent="0.2">
      <c r="A866" s="932">
        <v>4</v>
      </c>
      <c r="B866" s="950" t="s">
        <v>1106</v>
      </c>
      <c r="C866" s="791">
        <v>2</v>
      </c>
      <c r="D866" s="791">
        <v>10</v>
      </c>
      <c r="E866" s="791">
        <v>21</v>
      </c>
      <c r="F866" s="790" t="s">
        <v>177</v>
      </c>
      <c r="G866" s="791">
        <v>5.52</v>
      </c>
      <c r="H866" s="873" t="s">
        <v>177</v>
      </c>
      <c r="I866" s="874">
        <v>130.19999999999999</v>
      </c>
      <c r="J866" s="874">
        <f>SUM(G866:I866)</f>
        <v>135.72</v>
      </c>
      <c r="K866" s="791">
        <v>37</v>
      </c>
      <c r="L866" s="104" t="s">
        <v>1272</v>
      </c>
      <c r="M866" s="155"/>
      <c r="N866" s="104"/>
      <c r="O866" s="88"/>
    </row>
    <row r="867" spans="1:15" ht="19.5" customHeight="1" x14ac:dyDescent="0.3">
      <c r="A867" s="939"/>
      <c r="B867" s="580" t="s">
        <v>77</v>
      </c>
      <c r="C867" s="952">
        <f>SUM(C864:C866)</f>
        <v>7</v>
      </c>
      <c r="D867" s="584">
        <f>SUM(D863:D866)</f>
        <v>46</v>
      </c>
      <c r="E867" s="895">
        <v>21</v>
      </c>
      <c r="F867" s="584">
        <f>SUM(F863:F866)</f>
        <v>4</v>
      </c>
      <c r="G867" s="895">
        <v>5.52</v>
      </c>
      <c r="H867" s="982">
        <f>SUM(H863:H866)</f>
        <v>70.88</v>
      </c>
      <c r="I867" s="982">
        <f>SUM(I863:I866)</f>
        <v>194.803</v>
      </c>
      <c r="J867" s="914">
        <f>SUM(J863:J866)</f>
        <v>271.20299999999997</v>
      </c>
      <c r="K867" s="887">
        <f>SUM(K863:K866)</f>
        <v>83</v>
      </c>
    </row>
    <row r="868" spans="1:15" ht="3" customHeight="1" x14ac:dyDescent="0.25">
      <c r="A868" s="1018"/>
      <c r="B868" s="1019"/>
      <c r="C868" s="1019"/>
      <c r="D868" s="1020"/>
      <c r="E868" s="1020"/>
      <c r="F868" s="1020"/>
      <c r="G868" s="1020"/>
      <c r="H868" s="1020"/>
      <c r="I868" s="1020"/>
      <c r="J868" s="601"/>
      <c r="K868" s="935"/>
    </row>
    <row r="869" spans="1:15" ht="24" customHeight="1" x14ac:dyDescent="0.25">
      <c r="A869" s="1122" t="s">
        <v>166</v>
      </c>
      <c r="B869" s="1390"/>
      <c r="C869" s="1390"/>
      <c r="D869" s="1390"/>
      <c r="E869" s="1390"/>
      <c r="F869" s="1390"/>
      <c r="G869" s="1390"/>
      <c r="H869" s="1390"/>
      <c r="I869" s="1390"/>
      <c r="J869" s="1011"/>
      <c r="K869" s="935"/>
    </row>
    <row r="870" spans="1:15" ht="6" customHeight="1" x14ac:dyDescent="0.25">
      <c r="A870" s="1392"/>
      <c r="B870" s="1296"/>
      <c r="C870" s="1296"/>
      <c r="D870" s="1296"/>
      <c r="E870" s="1296"/>
      <c r="F870" s="1296"/>
      <c r="G870" s="1296"/>
      <c r="H870" s="1296"/>
      <c r="I870" s="1296"/>
      <c r="J870" s="601"/>
      <c r="K870" s="935"/>
    </row>
    <row r="871" spans="1:15" s="37" customFormat="1" ht="18" customHeight="1" x14ac:dyDescent="0.25">
      <c r="A871" s="791">
        <v>1</v>
      </c>
      <c r="B871" s="1090" t="s">
        <v>1122</v>
      </c>
      <c r="C871" s="795">
        <v>4</v>
      </c>
      <c r="D871" s="795">
        <v>78</v>
      </c>
      <c r="E871" s="795" t="s">
        <v>177</v>
      </c>
      <c r="F871" s="790">
        <v>2</v>
      </c>
      <c r="G871" s="874" t="s">
        <v>177</v>
      </c>
      <c r="H871" s="873">
        <v>278.5</v>
      </c>
      <c r="I871" s="874">
        <v>427.61700000000002</v>
      </c>
      <c r="J871" s="873">
        <f>SUM(H871:I871)</f>
        <v>706.11699999999996</v>
      </c>
      <c r="K871" s="790">
        <v>84</v>
      </c>
      <c r="L871" s="426" t="s">
        <v>1370</v>
      </c>
      <c r="M871" s="79"/>
      <c r="N871" s="77"/>
      <c r="O871" s="77"/>
    </row>
    <row r="872" spans="1:15" s="37" customFormat="1" ht="19.5" customHeight="1" x14ac:dyDescent="0.25">
      <c r="A872" s="791">
        <v>2</v>
      </c>
      <c r="B872" s="1090" t="s">
        <v>831</v>
      </c>
      <c r="C872" s="795">
        <v>4</v>
      </c>
      <c r="D872" s="795">
        <v>23</v>
      </c>
      <c r="E872" s="795" t="s">
        <v>177</v>
      </c>
      <c r="F872" s="790">
        <v>2</v>
      </c>
      <c r="G872" s="874" t="s">
        <v>177</v>
      </c>
      <c r="H872" s="873">
        <v>260.60000000000002</v>
      </c>
      <c r="I872" s="874">
        <v>249.66</v>
      </c>
      <c r="J872" s="873">
        <f>SUM(H872:I872)</f>
        <v>510.26</v>
      </c>
      <c r="K872" s="790">
        <v>29</v>
      </c>
      <c r="L872" s="427"/>
      <c r="M872" s="79"/>
      <c r="N872" s="77"/>
      <c r="O872" s="77"/>
    </row>
    <row r="873" spans="1:15" s="37" customFormat="1" ht="19.5" customHeight="1" x14ac:dyDescent="0.25">
      <c r="A873" s="791">
        <v>3</v>
      </c>
      <c r="B873" s="922" t="s">
        <v>832</v>
      </c>
      <c r="C873" s="795">
        <v>2</v>
      </c>
      <c r="D873" s="795">
        <v>75</v>
      </c>
      <c r="E873" s="795" t="s">
        <v>177</v>
      </c>
      <c r="F873" s="795" t="s">
        <v>177</v>
      </c>
      <c r="G873" s="874" t="s">
        <v>177</v>
      </c>
      <c r="H873" s="874" t="s">
        <v>177</v>
      </c>
      <c r="I873" s="874">
        <v>438.15</v>
      </c>
      <c r="J873" s="873">
        <f>SUM(I873)</f>
        <v>438.15</v>
      </c>
      <c r="K873" s="790">
        <v>77</v>
      </c>
      <c r="L873" s="427"/>
      <c r="M873" s="79"/>
      <c r="N873" s="77"/>
      <c r="O873" s="77"/>
    </row>
    <row r="874" spans="1:15" s="37" customFormat="1" ht="18" customHeight="1" x14ac:dyDescent="0.25">
      <c r="A874" s="791">
        <v>4</v>
      </c>
      <c r="B874" s="1090" t="s">
        <v>833</v>
      </c>
      <c r="C874" s="795">
        <v>1</v>
      </c>
      <c r="D874" s="795">
        <v>24</v>
      </c>
      <c r="E874" s="795" t="s">
        <v>177</v>
      </c>
      <c r="F874" s="790">
        <v>1</v>
      </c>
      <c r="G874" s="874" t="s">
        <v>177</v>
      </c>
      <c r="H874" s="873">
        <v>18</v>
      </c>
      <c r="I874" s="874">
        <v>123.29</v>
      </c>
      <c r="J874" s="873">
        <f>SUM(H874:I874)</f>
        <v>141.29000000000002</v>
      </c>
      <c r="K874" s="790">
        <v>26</v>
      </c>
      <c r="L874" s="427"/>
      <c r="M874" s="79"/>
      <c r="N874" s="77"/>
      <c r="O874" s="77"/>
    </row>
    <row r="875" spans="1:15" s="37" customFormat="1" ht="21" customHeight="1" x14ac:dyDescent="0.25">
      <c r="A875" s="896">
        <v>5</v>
      </c>
      <c r="B875" s="1393" t="s">
        <v>930</v>
      </c>
      <c r="C875" s="790">
        <v>3</v>
      </c>
      <c r="D875" s="790">
        <v>16</v>
      </c>
      <c r="E875" s="795" t="s">
        <v>177</v>
      </c>
      <c r="F875" s="795" t="s">
        <v>177</v>
      </c>
      <c r="G875" s="874" t="s">
        <v>177</v>
      </c>
      <c r="H875" s="874" t="s">
        <v>177</v>
      </c>
      <c r="I875" s="874">
        <v>97.36</v>
      </c>
      <c r="J875" s="873">
        <f>SUM(I875)</f>
        <v>97.36</v>
      </c>
      <c r="K875" s="790">
        <v>19</v>
      </c>
      <c r="L875" s="428"/>
      <c r="M875" s="79"/>
      <c r="N875" s="77"/>
      <c r="O875" s="77"/>
    </row>
    <row r="876" spans="1:15" ht="19.5" customHeight="1" x14ac:dyDescent="0.3">
      <c r="A876" s="939"/>
      <c r="B876" s="580" t="s">
        <v>77</v>
      </c>
      <c r="C876" s="989">
        <f>SUM(C871:C875)</f>
        <v>14</v>
      </c>
      <c r="D876" s="835">
        <f>SUM(D871:D875)</f>
        <v>216</v>
      </c>
      <c r="E876" s="928" t="s">
        <v>177</v>
      </c>
      <c r="F876" s="835">
        <f>SUM(F871:F875)</f>
        <v>5</v>
      </c>
      <c r="G876" s="1394" t="s">
        <v>177</v>
      </c>
      <c r="H876" s="1394">
        <f>SUM(H871:H875)</f>
        <v>557.1</v>
      </c>
      <c r="I876" s="1394">
        <f>SUM(I871:I875)</f>
        <v>1336.077</v>
      </c>
      <c r="J876" s="1395">
        <f>SUM(J871:J875)</f>
        <v>1893.1769999999999</v>
      </c>
      <c r="K876" s="1003">
        <f>SUM(K871:K875)</f>
        <v>235</v>
      </c>
    </row>
    <row r="877" spans="1:15" ht="2.25" customHeight="1" x14ac:dyDescent="0.25">
      <c r="A877" s="1018"/>
      <c r="B877" s="1019"/>
      <c r="C877" s="1079"/>
      <c r="D877" s="1080"/>
      <c r="E877" s="1080"/>
      <c r="F877" s="1080"/>
      <c r="G877" s="1080"/>
      <c r="H877" s="1080"/>
      <c r="I877" s="1080"/>
      <c r="J877" s="637"/>
      <c r="K877" s="825"/>
    </row>
    <row r="878" spans="1:15" ht="24" customHeight="1" x14ac:dyDescent="0.25">
      <c r="A878" s="1122" t="s">
        <v>167</v>
      </c>
      <c r="B878" s="1390"/>
      <c r="C878" s="1390"/>
      <c r="D878" s="1390"/>
      <c r="E878" s="1390"/>
      <c r="F878" s="1390"/>
      <c r="G878" s="1390"/>
      <c r="H878" s="1390"/>
      <c r="I878" s="1390"/>
      <c r="J878" s="1011"/>
      <c r="K878" s="825"/>
    </row>
    <row r="879" spans="1:15" ht="5.25" customHeight="1" x14ac:dyDescent="0.25">
      <c r="A879" s="1391"/>
      <c r="B879" s="1296"/>
      <c r="C879" s="1296"/>
      <c r="D879" s="1296"/>
      <c r="E879" s="1296"/>
      <c r="F879" s="1296"/>
      <c r="G879" s="1296"/>
      <c r="H879" s="1296"/>
      <c r="I879" s="1296"/>
      <c r="J879" s="601"/>
      <c r="K879" s="825"/>
    </row>
    <row r="880" spans="1:15" ht="63" customHeight="1" x14ac:dyDescent="0.25">
      <c r="A880" s="790">
        <v>1</v>
      </c>
      <c r="B880" s="896" t="s">
        <v>478</v>
      </c>
      <c r="C880" s="791" t="s">
        <v>177</v>
      </c>
      <c r="D880" s="791">
        <v>4</v>
      </c>
      <c r="E880" s="791" t="s">
        <v>177</v>
      </c>
      <c r="F880" s="791" t="s">
        <v>177</v>
      </c>
      <c r="G880" s="791" t="s">
        <v>177</v>
      </c>
      <c r="H880" s="791" t="s">
        <v>177</v>
      </c>
      <c r="I880" s="874">
        <v>6.1</v>
      </c>
      <c r="J880" s="946">
        <f>SUM(G880:I880)</f>
        <v>6.1</v>
      </c>
      <c r="K880" s="790">
        <v>4</v>
      </c>
      <c r="L880" s="145"/>
      <c r="M880" s="208" t="s">
        <v>475</v>
      </c>
      <c r="N880" s="145"/>
      <c r="O880" s="96"/>
    </row>
    <row r="881" spans="1:15" ht="209.25" customHeight="1" x14ac:dyDescent="0.25">
      <c r="A881" s="790">
        <v>2</v>
      </c>
      <c r="B881" s="791" t="s">
        <v>473</v>
      </c>
      <c r="C881" s="795" t="s">
        <v>177</v>
      </c>
      <c r="D881" s="795">
        <v>12</v>
      </c>
      <c r="E881" s="795" t="s">
        <v>177</v>
      </c>
      <c r="F881" s="791">
        <v>2</v>
      </c>
      <c r="G881" s="795" t="s">
        <v>177</v>
      </c>
      <c r="H881" s="873">
        <v>3</v>
      </c>
      <c r="I881" s="874">
        <v>6.2</v>
      </c>
      <c r="J881" s="946">
        <f>SUM(G881:I881)</f>
        <v>9.1999999999999993</v>
      </c>
      <c r="K881" s="790">
        <v>12</v>
      </c>
      <c r="L881" s="208" t="s">
        <v>1312</v>
      </c>
      <c r="M881" s="208" t="s">
        <v>476</v>
      </c>
      <c r="N881" s="145"/>
      <c r="O881" s="96"/>
    </row>
    <row r="882" spans="1:15" ht="229.5" customHeight="1" x14ac:dyDescent="0.25">
      <c r="A882" s="932">
        <v>3</v>
      </c>
      <c r="B882" s="896" t="s">
        <v>474</v>
      </c>
      <c r="C882" s="795" t="s">
        <v>177</v>
      </c>
      <c r="D882" s="790">
        <v>12</v>
      </c>
      <c r="E882" s="790">
        <v>44</v>
      </c>
      <c r="F882" s="790" t="s">
        <v>177</v>
      </c>
      <c r="G882" s="873">
        <v>15.39</v>
      </c>
      <c r="H882" s="873" t="s">
        <v>177</v>
      </c>
      <c r="I882" s="874">
        <v>34.902999999999999</v>
      </c>
      <c r="J882" s="946">
        <f>SUM(G882:I882)</f>
        <v>50.292999999999999</v>
      </c>
      <c r="K882" s="790">
        <v>12</v>
      </c>
      <c r="L882" s="208" t="s">
        <v>1313</v>
      </c>
      <c r="M882" s="208" t="s">
        <v>477</v>
      </c>
      <c r="N882" s="145"/>
      <c r="O882" s="96"/>
    </row>
    <row r="883" spans="1:15" ht="19.5" customHeight="1" x14ac:dyDescent="0.2">
      <c r="A883" s="916"/>
      <c r="B883" s="981" t="s">
        <v>77</v>
      </c>
      <c r="C883" s="913" t="s">
        <v>177</v>
      </c>
      <c r="D883" s="584">
        <f t="shared" ref="D883:K883" si="29">SUM(D880:D882)</f>
        <v>28</v>
      </c>
      <c r="E883" s="584">
        <f t="shared" si="29"/>
        <v>44</v>
      </c>
      <c r="F883" s="584">
        <f t="shared" si="29"/>
        <v>2</v>
      </c>
      <c r="G883" s="982">
        <f t="shared" si="29"/>
        <v>15.39</v>
      </c>
      <c r="H883" s="982">
        <f t="shared" si="29"/>
        <v>3</v>
      </c>
      <c r="I883" s="982">
        <f t="shared" si="29"/>
        <v>47.203000000000003</v>
      </c>
      <c r="J883" s="914">
        <f t="shared" si="29"/>
        <v>65.593000000000004</v>
      </c>
      <c r="K883" s="887">
        <f t="shared" si="29"/>
        <v>28</v>
      </c>
    </row>
    <row r="884" spans="1:15" ht="5.25" customHeight="1" x14ac:dyDescent="0.25">
      <c r="A884" s="1018"/>
      <c r="B884" s="1019"/>
      <c r="C884" s="1019"/>
      <c r="D884" s="1020"/>
      <c r="E884" s="1020"/>
      <c r="F884" s="1020"/>
      <c r="G884" s="1020"/>
      <c r="H884" s="1020"/>
      <c r="I884" s="1020"/>
      <c r="J884" s="601"/>
      <c r="K884" s="825"/>
    </row>
    <row r="885" spans="1:15" ht="24" customHeight="1" x14ac:dyDescent="0.25">
      <c r="A885" s="1122" t="s">
        <v>157</v>
      </c>
      <c r="B885" s="1390"/>
      <c r="C885" s="1390"/>
      <c r="D885" s="1390"/>
      <c r="E885" s="1390"/>
      <c r="F885" s="1390"/>
      <c r="G885" s="1390"/>
      <c r="H885" s="1390"/>
      <c r="I885" s="1390"/>
      <c r="J885" s="1011"/>
      <c r="K885" s="825"/>
    </row>
    <row r="886" spans="1:15" ht="3.75" customHeight="1" x14ac:dyDescent="0.25">
      <c r="A886" s="1392"/>
      <c r="B886" s="1296"/>
      <c r="C886" s="1296"/>
      <c r="D886" s="1296"/>
      <c r="E886" s="1296"/>
      <c r="F886" s="1296"/>
      <c r="G886" s="1296"/>
      <c r="H886" s="1296"/>
      <c r="I886" s="1296"/>
      <c r="J886" s="601"/>
      <c r="K886" s="825"/>
    </row>
    <row r="887" spans="1:15" ht="90.75" customHeight="1" x14ac:dyDescent="0.2">
      <c r="A887" s="791">
        <v>1</v>
      </c>
      <c r="B887" s="890" t="s">
        <v>564</v>
      </c>
      <c r="C887" s="791" t="s">
        <v>177</v>
      </c>
      <c r="D887" s="791">
        <v>64</v>
      </c>
      <c r="E887" s="791">
        <v>52</v>
      </c>
      <c r="F887" s="791">
        <v>42</v>
      </c>
      <c r="G887" s="874">
        <v>1.1000000000000001</v>
      </c>
      <c r="H887" s="874">
        <v>113.62</v>
      </c>
      <c r="I887" s="874">
        <v>214.6</v>
      </c>
      <c r="J887" s="874">
        <f t="shared" ref="J887:J893" si="30">SUM(G887:I887)</f>
        <v>329.32</v>
      </c>
      <c r="K887" s="949">
        <v>1</v>
      </c>
      <c r="L887" s="241"/>
      <c r="M887" s="235" t="s">
        <v>569</v>
      </c>
      <c r="N887" s="41"/>
      <c r="O887" s="41"/>
    </row>
    <row r="888" spans="1:15" ht="74.25" customHeight="1" x14ac:dyDescent="0.2">
      <c r="A888" s="791">
        <v>2</v>
      </c>
      <c r="B888" s="890" t="s">
        <v>1130</v>
      </c>
      <c r="C888" s="791">
        <v>1</v>
      </c>
      <c r="D888" s="791">
        <v>49</v>
      </c>
      <c r="E888" s="791">
        <v>900</v>
      </c>
      <c r="F888" s="791">
        <v>50</v>
      </c>
      <c r="G888" s="874">
        <v>117</v>
      </c>
      <c r="H888" s="874">
        <v>1243.1500000000001</v>
      </c>
      <c r="I888" s="874">
        <v>75</v>
      </c>
      <c r="J888" s="874">
        <f>SUM(G888:I888)</f>
        <v>1435.15</v>
      </c>
      <c r="K888" s="949"/>
      <c r="L888" s="241"/>
      <c r="M888" s="208" t="s">
        <v>560</v>
      </c>
      <c r="N888" s="41"/>
      <c r="O888" s="41"/>
    </row>
    <row r="889" spans="1:15" ht="75" customHeight="1" x14ac:dyDescent="0.2">
      <c r="A889" s="791">
        <v>3</v>
      </c>
      <c r="B889" s="890" t="s">
        <v>552</v>
      </c>
      <c r="C889" s="791" t="s">
        <v>177</v>
      </c>
      <c r="D889" s="791">
        <v>71</v>
      </c>
      <c r="E889" s="791">
        <v>1110</v>
      </c>
      <c r="F889" s="791">
        <v>115</v>
      </c>
      <c r="G889" s="874">
        <v>655.6</v>
      </c>
      <c r="H889" s="874">
        <v>6164.46</v>
      </c>
      <c r="I889" s="874">
        <v>264</v>
      </c>
      <c r="J889" s="874">
        <f t="shared" si="30"/>
        <v>7084.06</v>
      </c>
      <c r="K889" s="949"/>
      <c r="L889" s="241"/>
      <c r="M889" s="208" t="s">
        <v>561</v>
      </c>
      <c r="N889" s="41"/>
      <c r="O889" s="41"/>
    </row>
    <row r="890" spans="1:15" ht="89.25" customHeight="1" x14ac:dyDescent="0.2">
      <c r="A890" s="791">
        <v>4</v>
      </c>
      <c r="B890" s="890" t="s">
        <v>565</v>
      </c>
      <c r="C890" s="791">
        <v>1</v>
      </c>
      <c r="D890" s="791">
        <v>124</v>
      </c>
      <c r="E890" s="791" t="s">
        <v>177</v>
      </c>
      <c r="F890" s="791">
        <v>67</v>
      </c>
      <c r="G890" s="874" t="s">
        <v>177</v>
      </c>
      <c r="H890" s="874">
        <v>234.33600000000001</v>
      </c>
      <c r="I890" s="874">
        <v>13.74</v>
      </c>
      <c r="J890" s="874">
        <f t="shared" si="30"/>
        <v>248.07600000000002</v>
      </c>
      <c r="K890" s="949"/>
      <c r="L890" s="241"/>
      <c r="M890" s="208" t="s">
        <v>570</v>
      </c>
      <c r="N890" s="41"/>
      <c r="O890" s="41"/>
    </row>
    <row r="891" spans="1:15" ht="90.75" customHeight="1" x14ac:dyDescent="0.2">
      <c r="A891" s="791">
        <v>5</v>
      </c>
      <c r="B891" s="890" t="s">
        <v>566</v>
      </c>
      <c r="C891" s="791">
        <v>2</v>
      </c>
      <c r="D891" s="791">
        <v>111</v>
      </c>
      <c r="E891" s="791">
        <v>3292</v>
      </c>
      <c r="F891" s="791">
        <v>96</v>
      </c>
      <c r="G891" s="874">
        <v>258.5</v>
      </c>
      <c r="H891" s="874">
        <v>4860.7</v>
      </c>
      <c r="I891" s="874">
        <v>532</v>
      </c>
      <c r="J891" s="874">
        <f t="shared" si="30"/>
        <v>5651.2</v>
      </c>
      <c r="K891" s="949"/>
      <c r="L891" s="275"/>
      <c r="M891" s="208" t="s">
        <v>561</v>
      </c>
      <c r="N891" s="41"/>
      <c r="O891" s="41"/>
    </row>
    <row r="892" spans="1:15" ht="76.5" customHeight="1" x14ac:dyDescent="0.2">
      <c r="A892" s="791">
        <v>6</v>
      </c>
      <c r="B892" s="890" t="s">
        <v>567</v>
      </c>
      <c r="C892" s="791">
        <v>2</v>
      </c>
      <c r="D892" s="791">
        <v>177</v>
      </c>
      <c r="E892" s="791">
        <v>244</v>
      </c>
      <c r="F892" s="791">
        <v>100</v>
      </c>
      <c r="G892" s="874">
        <v>9.5</v>
      </c>
      <c r="H892" s="874">
        <v>1080.7</v>
      </c>
      <c r="I892" s="874">
        <v>1133.5999999999999</v>
      </c>
      <c r="J892" s="874">
        <f t="shared" si="30"/>
        <v>2223.8000000000002</v>
      </c>
      <c r="K892" s="949"/>
      <c r="L892" s="241"/>
      <c r="M892" s="208" t="s">
        <v>561</v>
      </c>
      <c r="N892" s="41"/>
      <c r="O892" s="41"/>
    </row>
    <row r="893" spans="1:15" ht="60.75" customHeight="1" x14ac:dyDescent="0.2">
      <c r="A893" s="896">
        <v>7</v>
      </c>
      <c r="B893" s="950" t="s">
        <v>568</v>
      </c>
      <c r="C893" s="791">
        <v>1</v>
      </c>
      <c r="D893" s="791">
        <v>131</v>
      </c>
      <c r="E893" s="791">
        <v>35</v>
      </c>
      <c r="F893" s="791">
        <v>32</v>
      </c>
      <c r="G893" s="874">
        <v>0.9</v>
      </c>
      <c r="H893" s="874">
        <v>628.45000000000005</v>
      </c>
      <c r="I893" s="874">
        <v>70.92</v>
      </c>
      <c r="J893" s="874">
        <f t="shared" si="30"/>
        <v>700.27</v>
      </c>
      <c r="K893" s="949"/>
      <c r="L893" s="241"/>
      <c r="M893" s="208" t="s">
        <v>571</v>
      </c>
      <c r="N893" s="41"/>
      <c r="O893" s="41"/>
    </row>
    <row r="894" spans="1:15" ht="19.5" customHeight="1" x14ac:dyDescent="0.25">
      <c r="A894" s="951"/>
      <c r="B894" s="981" t="s">
        <v>77</v>
      </c>
      <c r="C894" s="952">
        <v>7</v>
      </c>
      <c r="D894" s="584">
        <f t="shared" ref="D894:K894" si="31">SUM(D887:D893)</f>
        <v>727</v>
      </c>
      <c r="E894" s="584">
        <f t="shared" si="31"/>
        <v>5633</v>
      </c>
      <c r="F894" s="584">
        <f t="shared" si="31"/>
        <v>502</v>
      </c>
      <c r="G894" s="982">
        <f t="shared" si="31"/>
        <v>1042.6000000000001</v>
      </c>
      <c r="H894" s="982">
        <f t="shared" si="31"/>
        <v>14325.416000000001</v>
      </c>
      <c r="I894" s="982">
        <f t="shared" si="31"/>
        <v>2303.86</v>
      </c>
      <c r="J894" s="914">
        <f t="shared" si="31"/>
        <v>17671.876</v>
      </c>
      <c r="K894" s="887">
        <f t="shared" si="31"/>
        <v>1</v>
      </c>
      <c r="L894" s="37"/>
    </row>
    <row r="895" spans="1:15" ht="3.75" customHeight="1" x14ac:dyDescent="0.25">
      <c r="A895" s="1018"/>
      <c r="B895" s="1019"/>
      <c r="C895" s="1019"/>
      <c r="D895" s="1020"/>
      <c r="E895" s="1020"/>
      <c r="F895" s="1020"/>
      <c r="G895" s="1021"/>
      <c r="H895" s="1021"/>
      <c r="I895" s="1021"/>
      <c r="J895" s="601"/>
      <c r="K895" s="825"/>
    </row>
    <row r="896" spans="1:15" ht="24" customHeight="1" x14ac:dyDescent="0.25">
      <c r="A896" s="1122" t="s">
        <v>168</v>
      </c>
      <c r="B896" s="1390"/>
      <c r="C896" s="1390"/>
      <c r="D896" s="1390"/>
      <c r="E896" s="1390"/>
      <c r="F896" s="1390"/>
      <c r="G896" s="1390"/>
      <c r="H896" s="1390"/>
      <c r="I896" s="1390"/>
      <c r="J896" s="1011"/>
      <c r="K896" s="825"/>
    </row>
    <row r="897" spans="1:15" ht="3.75" customHeight="1" x14ac:dyDescent="0.25">
      <c r="A897" s="1391"/>
      <c r="B897" s="1296"/>
      <c r="C897" s="1296"/>
      <c r="D897" s="1296"/>
      <c r="E897" s="1296"/>
      <c r="F897" s="1296"/>
      <c r="G897" s="1296"/>
      <c r="H897" s="1296"/>
      <c r="I897" s="1296"/>
      <c r="J897" s="601"/>
      <c r="K897" s="825"/>
    </row>
    <row r="898" spans="1:15" ht="94.5" customHeight="1" x14ac:dyDescent="0.2">
      <c r="A898" s="961">
        <v>1</v>
      </c>
      <c r="B898" s="791" t="s">
        <v>1233</v>
      </c>
      <c r="C898" s="791">
        <v>1</v>
      </c>
      <c r="D898" s="795">
        <v>145</v>
      </c>
      <c r="E898" s="795">
        <v>3772</v>
      </c>
      <c r="F898" s="790">
        <v>722</v>
      </c>
      <c r="G898" s="874">
        <v>501</v>
      </c>
      <c r="H898" s="873">
        <v>102310</v>
      </c>
      <c r="I898" s="874">
        <v>3716</v>
      </c>
      <c r="J898" s="946">
        <v>106527</v>
      </c>
      <c r="K898" s="793">
        <v>64</v>
      </c>
      <c r="L898" s="162" t="s">
        <v>609</v>
      </c>
      <c r="M898" s="162"/>
      <c r="N898" s="182"/>
      <c r="O898" s="183"/>
    </row>
    <row r="899" spans="1:15" ht="75.75" customHeight="1" x14ac:dyDescent="0.2">
      <c r="A899" s="916">
        <v>2</v>
      </c>
      <c r="B899" s="956" t="s">
        <v>1234</v>
      </c>
      <c r="C899" s="791">
        <v>1</v>
      </c>
      <c r="D899" s="795">
        <v>122</v>
      </c>
      <c r="E899" s="795">
        <v>2347</v>
      </c>
      <c r="F899" s="790">
        <v>927</v>
      </c>
      <c r="G899" s="874">
        <v>616.27700000000004</v>
      </c>
      <c r="H899" s="873">
        <v>52086.52</v>
      </c>
      <c r="I899" s="874">
        <v>1456.123</v>
      </c>
      <c r="J899" s="946">
        <v>54158.92</v>
      </c>
      <c r="K899" s="793">
        <v>68</v>
      </c>
      <c r="L899" s="162" t="s">
        <v>607</v>
      </c>
      <c r="M899" s="162"/>
      <c r="N899" s="182"/>
      <c r="O899" s="162"/>
    </row>
    <row r="900" spans="1:15" s="47" customFormat="1" ht="180.75" customHeight="1" x14ac:dyDescent="0.2">
      <c r="A900" s="916">
        <v>3</v>
      </c>
      <c r="B900" s="791" t="s">
        <v>1355</v>
      </c>
      <c r="C900" s="795">
        <v>3</v>
      </c>
      <c r="D900" s="795">
        <v>124</v>
      </c>
      <c r="E900" s="795">
        <v>1869</v>
      </c>
      <c r="F900" s="790">
        <v>744</v>
      </c>
      <c r="G900" s="874">
        <v>245.5</v>
      </c>
      <c r="H900" s="1396">
        <v>72316.2</v>
      </c>
      <c r="I900" s="1397">
        <v>1848.18</v>
      </c>
      <c r="J900" s="946">
        <v>74409.88</v>
      </c>
      <c r="K900" s="793">
        <v>68</v>
      </c>
      <c r="L900" s="162" t="s">
        <v>938</v>
      </c>
      <c r="M900" s="162" t="s">
        <v>616</v>
      </c>
      <c r="N900" s="182"/>
      <c r="O900" s="162" t="s">
        <v>615</v>
      </c>
    </row>
    <row r="901" spans="1:15" ht="80.25" customHeight="1" x14ac:dyDescent="0.2">
      <c r="A901" s="954">
        <v>4</v>
      </c>
      <c r="B901" s="791" t="s">
        <v>1235</v>
      </c>
      <c r="C901" s="791">
        <v>2</v>
      </c>
      <c r="D901" s="795">
        <v>81</v>
      </c>
      <c r="E901" s="795">
        <v>457</v>
      </c>
      <c r="F901" s="790">
        <v>337</v>
      </c>
      <c r="G901" s="874">
        <v>53.2</v>
      </c>
      <c r="H901" s="873">
        <v>14432.2</v>
      </c>
      <c r="I901" s="874">
        <v>597</v>
      </c>
      <c r="J901" s="946">
        <v>15082.4</v>
      </c>
      <c r="K901" s="793">
        <v>48</v>
      </c>
      <c r="L901" s="162" t="s">
        <v>937</v>
      </c>
      <c r="M901" s="162"/>
      <c r="N901" s="182"/>
      <c r="O901" s="162"/>
    </row>
    <row r="902" spans="1:15" ht="103.5" customHeight="1" x14ac:dyDescent="0.25">
      <c r="A902" s="961">
        <v>5</v>
      </c>
      <c r="B902" s="950" t="s">
        <v>1236</v>
      </c>
      <c r="C902" s="795">
        <v>2</v>
      </c>
      <c r="D902" s="795">
        <v>94</v>
      </c>
      <c r="E902" s="795">
        <v>1218</v>
      </c>
      <c r="F902" s="790">
        <v>98</v>
      </c>
      <c r="G902" s="796">
        <v>167</v>
      </c>
      <c r="H902" s="794">
        <v>23928.62</v>
      </c>
      <c r="I902" s="796">
        <v>1076.8</v>
      </c>
      <c r="J902" s="958">
        <v>25172.42</v>
      </c>
      <c r="K902" s="793">
        <v>45</v>
      </c>
      <c r="L902" s="247" t="s">
        <v>611</v>
      </c>
      <c r="M902" s="184"/>
      <c r="N902" s="69"/>
      <c r="O902" s="34"/>
    </row>
    <row r="903" spans="1:15" ht="19.5" customHeight="1" x14ac:dyDescent="0.2">
      <c r="A903" s="939"/>
      <c r="B903" s="981" t="s">
        <v>77</v>
      </c>
      <c r="C903" s="952">
        <v>9</v>
      </c>
      <c r="D903" s="584">
        <f t="shared" ref="D903:K903" si="32">SUM(D898:D902)</f>
        <v>566</v>
      </c>
      <c r="E903" s="584">
        <f t="shared" si="32"/>
        <v>9663</v>
      </c>
      <c r="F903" s="584">
        <f t="shared" si="32"/>
        <v>2828</v>
      </c>
      <c r="G903" s="982">
        <f t="shared" si="32"/>
        <v>1582.9770000000001</v>
      </c>
      <c r="H903" s="982">
        <f t="shared" si="32"/>
        <v>265073.53999999998</v>
      </c>
      <c r="I903" s="982">
        <f t="shared" si="32"/>
        <v>8694.1029999999992</v>
      </c>
      <c r="J903" s="915">
        <f t="shared" si="32"/>
        <v>275350.62</v>
      </c>
      <c r="K903" s="887">
        <f t="shared" si="32"/>
        <v>293</v>
      </c>
      <c r="L903" s="185"/>
    </row>
    <row r="904" spans="1:15" ht="5.25" customHeight="1" x14ac:dyDescent="0.25">
      <c r="A904" s="806"/>
      <c r="B904" s="601"/>
      <c r="C904" s="637"/>
      <c r="D904" s="637"/>
      <c r="E904" s="637"/>
      <c r="F904" s="637"/>
      <c r="G904" s="637"/>
      <c r="H904" s="637"/>
      <c r="I904" s="637"/>
      <c r="J904" s="637"/>
      <c r="K904" s="825"/>
    </row>
    <row r="905" spans="1:15" ht="24" customHeight="1" x14ac:dyDescent="0.25">
      <c r="A905" s="1122" t="s">
        <v>165</v>
      </c>
      <c r="B905" s="1390"/>
      <c r="C905" s="1390"/>
      <c r="D905" s="1390"/>
      <c r="E905" s="1390"/>
      <c r="F905" s="1390"/>
      <c r="G905" s="1390"/>
      <c r="H905" s="1390"/>
      <c r="I905" s="1390"/>
      <c r="J905" s="1011"/>
      <c r="K905" s="825"/>
    </row>
    <row r="906" spans="1:15" ht="4.5" customHeight="1" x14ac:dyDescent="0.25">
      <c r="A906" s="1391"/>
      <c r="B906" s="1398"/>
      <c r="C906" s="1398"/>
      <c r="D906" s="1398"/>
      <c r="E906" s="1398"/>
      <c r="F906" s="1398"/>
      <c r="G906" s="1398"/>
      <c r="H906" s="1398"/>
      <c r="I906" s="1398"/>
      <c r="J906" s="615"/>
      <c r="K906" s="825"/>
    </row>
    <row r="907" spans="1:15" ht="106.5" customHeight="1" x14ac:dyDescent="0.25">
      <c r="A907" s="790">
        <v>1</v>
      </c>
      <c r="B907" s="950" t="s">
        <v>500</v>
      </c>
      <c r="C907" s="795" t="s">
        <v>177</v>
      </c>
      <c r="D907" s="791">
        <v>5</v>
      </c>
      <c r="E907" s="795" t="s">
        <v>177</v>
      </c>
      <c r="F907" s="790">
        <v>7</v>
      </c>
      <c r="G907" s="791" t="s">
        <v>177</v>
      </c>
      <c r="H907" s="790">
        <v>15.2</v>
      </c>
      <c r="I907" s="985">
        <v>5</v>
      </c>
      <c r="J907" s="790">
        <v>20.2</v>
      </c>
      <c r="K907" s="790">
        <v>5</v>
      </c>
      <c r="L907" s="208"/>
      <c r="M907" s="208" t="s">
        <v>498</v>
      </c>
      <c r="N907" s="208"/>
      <c r="O907" s="177"/>
    </row>
    <row r="908" spans="1:15" ht="330.75" customHeight="1" x14ac:dyDescent="0.25">
      <c r="A908" s="790">
        <v>2</v>
      </c>
      <c r="B908" s="791" t="s">
        <v>499</v>
      </c>
      <c r="C908" s="795">
        <v>1</v>
      </c>
      <c r="D908" s="795">
        <v>20</v>
      </c>
      <c r="E908" s="795" t="s">
        <v>177</v>
      </c>
      <c r="F908" s="795">
        <v>23</v>
      </c>
      <c r="G908" s="795" t="s">
        <v>177</v>
      </c>
      <c r="H908" s="796">
        <v>80.48</v>
      </c>
      <c r="I908" s="985">
        <v>135.69999999999999</v>
      </c>
      <c r="J908" s="946">
        <v>216.18</v>
      </c>
      <c r="K908" s="790">
        <v>23</v>
      </c>
      <c r="L908" s="208"/>
      <c r="M908" s="208" t="s">
        <v>502</v>
      </c>
      <c r="N908" s="208"/>
      <c r="O908" s="177"/>
    </row>
    <row r="909" spans="1:15" ht="75.75" customHeight="1" x14ac:dyDescent="0.25">
      <c r="A909" s="932">
        <v>3</v>
      </c>
      <c r="B909" s="896" t="s">
        <v>497</v>
      </c>
      <c r="C909" s="795">
        <v>1</v>
      </c>
      <c r="D909" s="790">
        <v>3</v>
      </c>
      <c r="E909" s="790" t="s">
        <v>177</v>
      </c>
      <c r="F909" s="790">
        <v>4</v>
      </c>
      <c r="G909" s="873" t="s">
        <v>177</v>
      </c>
      <c r="H909" s="873">
        <v>68.59</v>
      </c>
      <c r="I909" s="873" t="s">
        <v>177</v>
      </c>
      <c r="J909" s="946">
        <f>SUM(H909:I909)</f>
        <v>68.59</v>
      </c>
      <c r="K909" s="790">
        <v>4</v>
      </c>
      <c r="L909" s="955" t="s">
        <v>1248</v>
      </c>
      <c r="M909" s="208" t="s">
        <v>501</v>
      </c>
      <c r="N909" s="208"/>
      <c r="O909" s="177"/>
    </row>
    <row r="910" spans="1:15" ht="19.5" customHeight="1" x14ac:dyDescent="0.2">
      <c r="A910" s="939"/>
      <c r="B910" s="981" t="s">
        <v>77</v>
      </c>
      <c r="C910" s="913">
        <v>2</v>
      </c>
      <c r="D910" s="1399">
        <f t="shared" ref="D910:I910" si="33">SUM(D907:D909)</f>
        <v>28</v>
      </c>
      <c r="E910" s="887" t="s">
        <v>177</v>
      </c>
      <c r="F910" s="1399">
        <f t="shared" si="33"/>
        <v>34</v>
      </c>
      <c r="G910" s="915" t="s">
        <v>177</v>
      </c>
      <c r="H910" s="915">
        <f t="shared" si="33"/>
        <v>164.27</v>
      </c>
      <c r="I910" s="915">
        <f t="shared" si="33"/>
        <v>140.69999999999999</v>
      </c>
      <c r="J910" s="915">
        <f>SUM(J907:J909)</f>
        <v>304.97000000000003</v>
      </c>
      <c r="K910" s="887">
        <f>SUM(K907:K909)</f>
        <v>32</v>
      </c>
      <c r="L910" s="601"/>
    </row>
    <row r="911" spans="1:15" ht="6.75" customHeight="1" x14ac:dyDescent="0.25">
      <c r="A911" s="870"/>
      <c r="B911" s="871"/>
      <c r="C911" s="871"/>
      <c r="D911" s="871"/>
      <c r="E911" s="871"/>
      <c r="F911" s="871"/>
      <c r="G911" s="1400"/>
      <c r="H911" s="1400"/>
      <c r="I911" s="1400"/>
      <c r="J911" s="1400"/>
      <c r="K911" s="825"/>
      <c r="L911" s="601"/>
    </row>
    <row r="912" spans="1:15" ht="3.75" hidden="1" customHeight="1" x14ac:dyDescent="0.25">
      <c r="A912" s="870"/>
      <c r="B912" s="871"/>
      <c r="C912" s="871"/>
      <c r="D912" s="871"/>
      <c r="E912" s="871"/>
      <c r="F912" s="871"/>
      <c r="G912" s="871"/>
      <c r="H912" s="871"/>
      <c r="I912" s="871"/>
      <c r="J912" s="871"/>
      <c r="K912" s="1401"/>
      <c r="L912" s="601"/>
    </row>
    <row r="913" spans="1:15" ht="24" customHeight="1" x14ac:dyDescent="0.25">
      <c r="A913" s="1122" t="s">
        <v>153</v>
      </c>
      <c r="B913" s="1390"/>
      <c r="C913" s="1390"/>
      <c r="D913" s="1390"/>
      <c r="E913" s="1390"/>
      <c r="F913" s="1390"/>
      <c r="G913" s="1390"/>
      <c r="H913" s="1390"/>
      <c r="I913" s="1390"/>
      <c r="J913" s="1011"/>
      <c r="K913" s="825"/>
      <c r="L913" s="601"/>
    </row>
    <row r="914" spans="1:15" ht="0.75" customHeight="1" x14ac:dyDescent="0.25">
      <c r="A914" s="1391"/>
      <c r="B914" s="1398"/>
      <c r="C914" s="1398"/>
      <c r="D914" s="1398"/>
      <c r="E914" s="1398"/>
      <c r="F914" s="1398"/>
      <c r="G914" s="1398"/>
      <c r="H914" s="1398"/>
      <c r="I914" s="1398"/>
      <c r="J914" s="615"/>
      <c r="K914" s="825"/>
      <c r="L914" s="601"/>
    </row>
    <row r="915" spans="1:15" ht="409.5" customHeight="1" x14ac:dyDescent="0.2">
      <c r="A915" s="1365">
        <v>1</v>
      </c>
      <c r="B915" s="1402" t="s">
        <v>988</v>
      </c>
      <c r="C915" s="1402">
        <v>2</v>
      </c>
      <c r="D915" s="1403">
        <v>123</v>
      </c>
      <c r="E915" s="1404">
        <v>1</v>
      </c>
      <c r="F915" s="896">
        <v>52</v>
      </c>
      <c r="G915" s="1405">
        <v>0.85</v>
      </c>
      <c r="H915" s="1406">
        <v>1146.8612000000001</v>
      </c>
      <c r="I915" s="1407">
        <v>304.38959999999997</v>
      </c>
      <c r="J915" s="1408">
        <f>SUM(G915:I915)</f>
        <v>1452.1007999999999</v>
      </c>
      <c r="K915" s="932">
        <v>41</v>
      </c>
      <c r="L915" s="1197" t="s">
        <v>1260</v>
      </c>
      <c r="M915" s="322" t="s">
        <v>846</v>
      </c>
      <c r="N915" s="41"/>
      <c r="O915" s="41"/>
    </row>
    <row r="916" spans="1:15" ht="60" customHeight="1" x14ac:dyDescent="0.2">
      <c r="A916" s="1340">
        <v>2</v>
      </c>
      <c r="B916" s="1409" t="s">
        <v>518</v>
      </c>
      <c r="C916" s="795" t="s">
        <v>177</v>
      </c>
      <c r="D916" s="791">
        <v>24</v>
      </c>
      <c r="E916" s="795" t="s">
        <v>177</v>
      </c>
      <c r="F916" s="791">
        <v>9</v>
      </c>
      <c r="G916" s="795" t="s">
        <v>177</v>
      </c>
      <c r="H916" s="863">
        <v>647.4</v>
      </c>
      <c r="I916" s="863">
        <v>44.2</v>
      </c>
      <c r="J916" s="864">
        <f>SUM(H916:I916)</f>
        <v>691.6</v>
      </c>
      <c r="K916" s="912">
        <v>4</v>
      </c>
      <c r="L916" s="34" t="s">
        <v>1259</v>
      </c>
      <c r="M916" s="208" t="s">
        <v>517</v>
      </c>
      <c r="N916" s="41"/>
      <c r="O916" s="41"/>
    </row>
    <row r="917" spans="1:15" ht="261.75" customHeight="1" x14ac:dyDescent="0.2">
      <c r="A917" s="1073">
        <v>3</v>
      </c>
      <c r="B917" s="1410" t="s">
        <v>519</v>
      </c>
      <c r="C917" s="795">
        <v>1</v>
      </c>
      <c r="D917" s="1411">
        <v>36</v>
      </c>
      <c r="E917" s="795" t="s">
        <v>177</v>
      </c>
      <c r="F917" s="1411">
        <v>27</v>
      </c>
      <c r="G917" s="795" t="s">
        <v>177</v>
      </c>
      <c r="H917" s="1412">
        <v>573.74</v>
      </c>
      <c r="I917" s="1413">
        <v>183.7</v>
      </c>
      <c r="J917" s="1414">
        <f>SUM(G917:I917)</f>
        <v>757.44</v>
      </c>
      <c r="K917" s="912">
        <v>15</v>
      </c>
      <c r="L917" s="208" t="s">
        <v>1261</v>
      </c>
      <c r="M917" s="208" t="s">
        <v>521</v>
      </c>
      <c r="N917" s="70"/>
      <c r="O917" s="208" t="s">
        <v>520</v>
      </c>
    </row>
    <row r="918" spans="1:15" ht="138.75" customHeight="1" x14ac:dyDescent="0.2">
      <c r="A918" s="791">
        <v>4</v>
      </c>
      <c r="B918" s="1410" t="s">
        <v>522</v>
      </c>
      <c r="C918" s="795" t="s">
        <v>177</v>
      </c>
      <c r="D918" s="1411">
        <v>31</v>
      </c>
      <c r="E918" s="795">
        <v>67</v>
      </c>
      <c r="F918" s="1411">
        <v>21</v>
      </c>
      <c r="G918" s="791">
        <v>37.265000000000001</v>
      </c>
      <c r="H918" s="1412">
        <v>413.43299999999999</v>
      </c>
      <c r="I918" s="1413">
        <v>344.63</v>
      </c>
      <c r="J918" s="1414">
        <f>SUM(G918:I918)</f>
        <v>795.32799999999997</v>
      </c>
      <c r="K918" s="912">
        <v>5</v>
      </c>
      <c r="L918" s="208"/>
      <c r="M918" s="208" t="s">
        <v>523</v>
      </c>
      <c r="N918" s="41"/>
      <c r="O918" s="41"/>
    </row>
    <row r="919" spans="1:15" ht="19.5" customHeight="1" x14ac:dyDescent="0.2">
      <c r="A919" s="939"/>
      <c r="B919" s="981" t="s">
        <v>77</v>
      </c>
      <c r="C919" s="1059">
        <v>1</v>
      </c>
      <c r="D919" s="1059">
        <f t="shared" ref="D919:K919" si="34">SUM(D915:D918)</f>
        <v>214</v>
      </c>
      <c r="E919" s="1059">
        <f t="shared" si="34"/>
        <v>68</v>
      </c>
      <c r="F919" s="1059">
        <f t="shared" si="34"/>
        <v>109</v>
      </c>
      <c r="G919" s="1415">
        <f t="shared" si="34"/>
        <v>38.115000000000002</v>
      </c>
      <c r="H919" s="1415">
        <f t="shared" si="34"/>
        <v>2781.4341999999997</v>
      </c>
      <c r="I919" s="1416">
        <f t="shared" si="34"/>
        <v>876.91959999999995</v>
      </c>
      <c r="J919" s="984">
        <f t="shared" si="34"/>
        <v>3696.4688000000001</v>
      </c>
      <c r="K919" s="887">
        <f t="shared" si="34"/>
        <v>65</v>
      </c>
    </row>
    <row r="920" spans="1:15" ht="2.25" customHeight="1" x14ac:dyDescent="0.25">
      <c r="A920" s="806"/>
      <c r="B920" s="601"/>
      <c r="C920" s="601"/>
      <c r="D920" s="601"/>
      <c r="E920" s="601"/>
      <c r="F920" s="601"/>
      <c r="G920" s="601"/>
      <c r="H920" s="601"/>
      <c r="I920" s="601"/>
      <c r="J920" s="601"/>
      <c r="K920" s="935"/>
    </row>
    <row r="921" spans="1:15" ht="24" customHeight="1" x14ac:dyDescent="0.25">
      <c r="A921" s="1122" t="s">
        <v>154</v>
      </c>
      <c r="B921" s="1390"/>
      <c r="C921" s="1390"/>
      <c r="D921" s="1390"/>
      <c r="E921" s="1390"/>
      <c r="F921" s="1390"/>
      <c r="G921" s="1390"/>
      <c r="H921" s="1390"/>
      <c r="I921" s="1390"/>
      <c r="J921" s="1011"/>
      <c r="K921" s="935"/>
    </row>
    <row r="922" spans="1:15" ht="5.25" customHeight="1" x14ac:dyDescent="0.25">
      <c r="A922" s="1391"/>
      <c r="B922" s="1296"/>
      <c r="C922" s="1296"/>
      <c r="D922" s="1296"/>
      <c r="E922" s="1296"/>
      <c r="F922" s="1296"/>
      <c r="G922" s="1296"/>
      <c r="H922" s="1296"/>
      <c r="I922" s="1296"/>
      <c r="J922" s="601"/>
      <c r="K922" s="935"/>
    </row>
    <row r="923" spans="1:15" ht="75" customHeight="1" x14ac:dyDescent="0.2">
      <c r="A923" s="916">
        <v>1</v>
      </c>
      <c r="B923" s="890" t="s">
        <v>1108</v>
      </c>
      <c r="C923" s="791">
        <v>5</v>
      </c>
      <c r="D923" s="791">
        <v>33</v>
      </c>
      <c r="E923" s="795" t="s">
        <v>177</v>
      </c>
      <c r="F923" s="791">
        <v>41</v>
      </c>
      <c r="G923" s="795" t="s">
        <v>177</v>
      </c>
      <c r="H923" s="791">
        <v>462.30500000000001</v>
      </c>
      <c r="I923" s="791">
        <v>43.08</v>
      </c>
      <c r="J923" s="791">
        <v>505.38499999999999</v>
      </c>
      <c r="K923" s="791">
        <v>1</v>
      </c>
      <c r="L923" s="208" t="s">
        <v>858</v>
      </c>
      <c r="M923" s="104"/>
      <c r="N923" s="79"/>
      <c r="O923" s="79"/>
    </row>
    <row r="924" spans="1:15" ht="78" customHeight="1" x14ac:dyDescent="0.2">
      <c r="A924" s="961">
        <v>2</v>
      </c>
      <c r="B924" s="791" t="s">
        <v>1109</v>
      </c>
      <c r="C924" s="791">
        <v>2</v>
      </c>
      <c r="D924" s="791">
        <v>45</v>
      </c>
      <c r="E924" s="795" t="s">
        <v>177</v>
      </c>
      <c r="F924" s="791">
        <v>55</v>
      </c>
      <c r="G924" s="795" t="s">
        <v>177</v>
      </c>
      <c r="H924" s="791">
        <v>356.71800000000002</v>
      </c>
      <c r="I924" s="791">
        <v>291.74</v>
      </c>
      <c r="J924" s="791">
        <f>SUM(H924:I924)</f>
        <v>648.45800000000008</v>
      </c>
      <c r="K924" s="791">
        <v>1</v>
      </c>
      <c r="L924" s="208" t="s">
        <v>951</v>
      </c>
      <c r="M924" s="104"/>
      <c r="N924" s="79"/>
      <c r="O924" s="79"/>
    </row>
    <row r="925" spans="1:15" ht="59.25" customHeight="1" x14ac:dyDescent="0.2">
      <c r="A925" s="916">
        <v>3</v>
      </c>
      <c r="B925" s="890" t="s">
        <v>1110</v>
      </c>
      <c r="C925" s="791">
        <v>3</v>
      </c>
      <c r="D925" s="791">
        <v>6</v>
      </c>
      <c r="E925" s="795" t="s">
        <v>177</v>
      </c>
      <c r="F925" s="791">
        <v>11</v>
      </c>
      <c r="G925" s="795" t="s">
        <v>177</v>
      </c>
      <c r="H925" s="791">
        <v>10.087</v>
      </c>
      <c r="I925" s="795" t="s">
        <v>177</v>
      </c>
      <c r="J925" s="791">
        <v>10.087</v>
      </c>
      <c r="K925" s="791">
        <v>1</v>
      </c>
      <c r="L925" s="208" t="s">
        <v>859</v>
      </c>
      <c r="M925" s="104"/>
      <c r="N925" s="79"/>
      <c r="O925" s="79"/>
    </row>
    <row r="926" spans="1:15" ht="18" customHeight="1" x14ac:dyDescent="0.2">
      <c r="A926" s="916">
        <v>4</v>
      </c>
      <c r="B926" s="890" t="s">
        <v>549</v>
      </c>
      <c r="C926" s="791">
        <v>1</v>
      </c>
      <c r="D926" s="791">
        <v>3</v>
      </c>
      <c r="E926" s="795" t="s">
        <v>177</v>
      </c>
      <c r="F926" s="791">
        <v>6</v>
      </c>
      <c r="G926" s="795" t="s">
        <v>177</v>
      </c>
      <c r="H926" s="791">
        <v>301.07</v>
      </c>
      <c r="I926" s="791">
        <v>0.3</v>
      </c>
      <c r="J926" s="791">
        <v>301.37</v>
      </c>
      <c r="K926" s="791">
        <v>1</v>
      </c>
      <c r="L926" s="208" t="s">
        <v>860</v>
      </c>
      <c r="M926" s="104"/>
      <c r="N926" s="79"/>
      <c r="O926" s="79"/>
    </row>
    <row r="927" spans="1:15" ht="73.5" customHeight="1" x14ac:dyDescent="0.2">
      <c r="A927" s="961">
        <v>5</v>
      </c>
      <c r="B927" s="950" t="s">
        <v>1111</v>
      </c>
      <c r="C927" s="791">
        <v>1</v>
      </c>
      <c r="D927" s="791">
        <v>32</v>
      </c>
      <c r="E927" s="795" t="s">
        <v>177</v>
      </c>
      <c r="F927" s="791">
        <v>58</v>
      </c>
      <c r="G927" s="795" t="s">
        <v>177</v>
      </c>
      <c r="H927" s="791">
        <v>792.47</v>
      </c>
      <c r="I927" s="791">
        <v>36.836599999999997</v>
      </c>
      <c r="J927" s="863">
        <f>SUM(H927:I927)</f>
        <v>829.3066</v>
      </c>
      <c r="K927" s="791">
        <v>1</v>
      </c>
      <c r="L927" s="208" t="s">
        <v>952</v>
      </c>
      <c r="M927" s="104"/>
      <c r="N927" s="79"/>
      <c r="O927" s="79"/>
    </row>
    <row r="928" spans="1:15" ht="19.5" customHeight="1" x14ac:dyDescent="0.2">
      <c r="A928" s="939"/>
      <c r="B928" s="981" t="s">
        <v>77</v>
      </c>
      <c r="C928" s="952">
        <f>SUM(C923:C927)</f>
        <v>12</v>
      </c>
      <c r="D928" s="584">
        <f>SUM(D923:D927)</f>
        <v>119</v>
      </c>
      <c r="E928" s="852" t="s">
        <v>177</v>
      </c>
      <c r="F928" s="584">
        <f>SUM(F923:F927)</f>
        <v>171</v>
      </c>
      <c r="G928" s="852" t="s">
        <v>177</v>
      </c>
      <c r="H928" s="982">
        <f>SUM(H923:H927)</f>
        <v>1922.65</v>
      </c>
      <c r="I928" s="584">
        <f>SUM(I923:I927)</f>
        <v>371.95659999999998</v>
      </c>
      <c r="J928" s="920">
        <f>SUM(J923:J927)</f>
        <v>2294.6066000000001</v>
      </c>
      <c r="K928" s="887">
        <f>SUM(K923:K927)</f>
        <v>5</v>
      </c>
      <c r="L928" s="318"/>
    </row>
    <row r="929" spans="1:15" ht="3" customHeight="1" x14ac:dyDescent="0.25">
      <c r="A929" s="806"/>
      <c r="B929" s="601"/>
      <c r="C929" s="637"/>
      <c r="D929" s="637"/>
      <c r="E929" s="637"/>
      <c r="F929" s="637"/>
      <c r="G929" s="637"/>
      <c r="H929" s="637"/>
      <c r="I929" s="637"/>
      <c r="J929" s="637"/>
      <c r="K929" s="825"/>
    </row>
    <row r="930" spans="1:15" ht="24" customHeight="1" x14ac:dyDescent="0.25">
      <c r="A930" s="1122" t="s">
        <v>169</v>
      </c>
      <c r="B930" s="1390"/>
      <c r="C930" s="1390"/>
      <c r="D930" s="1390"/>
      <c r="E930" s="1390"/>
      <c r="F930" s="1390"/>
      <c r="G930" s="1390"/>
      <c r="H930" s="1390"/>
      <c r="I930" s="1390"/>
      <c r="J930" s="1011"/>
      <c r="K930" s="825"/>
    </row>
    <row r="931" spans="1:15" ht="5.25" customHeight="1" x14ac:dyDescent="0.25">
      <c r="A931" s="1391"/>
      <c r="B931" s="1398"/>
      <c r="C931" s="1398"/>
      <c r="D931" s="1398"/>
      <c r="E931" s="1398"/>
      <c r="F931" s="1398"/>
      <c r="G931" s="1398"/>
      <c r="H931" s="1398"/>
      <c r="I931" s="1398"/>
      <c r="J931" s="615"/>
      <c r="K931" s="825"/>
    </row>
    <row r="932" spans="1:15" ht="107.25" customHeight="1" x14ac:dyDescent="0.2">
      <c r="A932" s="791">
        <v>1</v>
      </c>
      <c r="B932" s="963" t="s">
        <v>533</v>
      </c>
      <c r="C932" s="791">
        <v>1</v>
      </c>
      <c r="D932" s="790">
        <v>10</v>
      </c>
      <c r="E932" s="790">
        <v>65</v>
      </c>
      <c r="F932" s="790">
        <v>66</v>
      </c>
      <c r="G932" s="864">
        <v>39.799999999999997</v>
      </c>
      <c r="H932" s="864">
        <v>490.59</v>
      </c>
      <c r="I932" s="864">
        <v>30.95</v>
      </c>
      <c r="J932" s="864">
        <f>SUM(G932:I932)</f>
        <v>561.34</v>
      </c>
      <c r="K932" s="790">
        <v>12</v>
      </c>
      <c r="L932" s="208" t="s">
        <v>1310</v>
      </c>
      <c r="M932" s="208" t="s">
        <v>857</v>
      </c>
      <c r="N932" s="208" t="s">
        <v>534</v>
      </c>
      <c r="O932" s="145"/>
    </row>
    <row r="933" spans="1:15" ht="60.75" customHeight="1" x14ac:dyDescent="0.2">
      <c r="A933" s="932">
        <v>2</v>
      </c>
      <c r="B933" s="975" t="s">
        <v>525</v>
      </c>
      <c r="C933" s="873" t="s">
        <v>177</v>
      </c>
      <c r="D933" s="790">
        <v>23</v>
      </c>
      <c r="E933" s="873" t="s">
        <v>177</v>
      </c>
      <c r="F933" s="790">
        <v>9</v>
      </c>
      <c r="G933" s="864" t="s">
        <v>177</v>
      </c>
      <c r="H933" s="864">
        <v>264.47269999999997</v>
      </c>
      <c r="I933" s="864">
        <v>47.4</v>
      </c>
      <c r="J933" s="864">
        <f>SUM(H933:I933)</f>
        <v>311.87269999999995</v>
      </c>
      <c r="K933" s="790">
        <v>23</v>
      </c>
      <c r="L933" s="208" t="s">
        <v>1309</v>
      </c>
      <c r="M933" s="208" t="s">
        <v>535</v>
      </c>
      <c r="N933" s="208"/>
      <c r="O933" s="145"/>
    </row>
    <row r="934" spans="1:15" ht="19.5" customHeight="1" x14ac:dyDescent="0.2">
      <c r="A934" s="939"/>
      <c r="B934" s="981" t="s">
        <v>77</v>
      </c>
      <c r="C934" s="952">
        <v>1</v>
      </c>
      <c r="D934" s="584">
        <f t="shared" ref="D934:K934" si="35">SUM(D932:D933)</f>
        <v>33</v>
      </c>
      <c r="E934" s="584">
        <f t="shared" si="35"/>
        <v>65</v>
      </c>
      <c r="F934" s="584">
        <f t="shared" si="35"/>
        <v>75</v>
      </c>
      <c r="G934" s="920">
        <f t="shared" si="35"/>
        <v>39.799999999999997</v>
      </c>
      <c r="H934" s="920">
        <f t="shared" si="35"/>
        <v>755.06269999999995</v>
      </c>
      <c r="I934" s="920">
        <f t="shared" si="35"/>
        <v>78.349999999999994</v>
      </c>
      <c r="J934" s="1024">
        <f t="shared" si="35"/>
        <v>873.21270000000004</v>
      </c>
      <c r="K934" s="887">
        <f t="shared" si="35"/>
        <v>35</v>
      </c>
    </row>
    <row r="935" spans="1:15" ht="6.75" customHeight="1" x14ac:dyDescent="0.25">
      <c r="A935" s="38"/>
      <c r="K935" s="210"/>
    </row>
    <row r="936" spans="1:15" ht="24" customHeight="1" x14ac:dyDescent="0.3">
      <c r="A936" s="418" t="s">
        <v>130</v>
      </c>
      <c r="B936" s="419"/>
      <c r="C936" s="419"/>
      <c r="D936" s="419"/>
      <c r="E936" s="419"/>
      <c r="F936" s="419"/>
      <c r="G936" s="419"/>
      <c r="H936" s="419"/>
      <c r="I936" s="419"/>
      <c r="J936" s="419"/>
      <c r="K936" s="437"/>
    </row>
    <row r="937" spans="1:15" ht="9.9499999999999993" customHeight="1" x14ac:dyDescent="0.25">
      <c r="A937" s="38"/>
      <c r="K937" s="76"/>
    </row>
    <row r="938" spans="1:15" ht="5.25" customHeight="1" x14ac:dyDescent="0.25">
      <c r="A938" s="352"/>
      <c r="B938" s="54"/>
      <c r="C938" s="54"/>
      <c r="D938" s="55"/>
      <c r="E938" s="55"/>
      <c r="F938" s="55"/>
      <c r="G938" s="55"/>
      <c r="H938" s="55"/>
      <c r="I938" s="55"/>
      <c r="J938" s="213"/>
      <c r="K938" s="210"/>
    </row>
    <row r="939" spans="1:15" ht="24" customHeight="1" x14ac:dyDescent="0.25">
      <c r="A939" s="1122" t="s">
        <v>141</v>
      </c>
      <c r="B939" s="1390"/>
      <c r="C939" s="1390"/>
      <c r="D939" s="1390"/>
      <c r="E939" s="1390"/>
      <c r="F939" s="1390"/>
      <c r="G939" s="1390"/>
      <c r="H939" s="1390"/>
      <c r="I939" s="1390"/>
      <c r="J939" s="601"/>
      <c r="K939" s="825"/>
    </row>
    <row r="940" spans="1:15" ht="6" customHeight="1" x14ac:dyDescent="0.25">
      <c r="A940" s="1391"/>
      <c r="B940" s="1398"/>
      <c r="C940" s="1398"/>
      <c r="D940" s="1398"/>
      <c r="E940" s="1398"/>
      <c r="F940" s="1398"/>
      <c r="G940" s="1398"/>
      <c r="H940" s="1398"/>
      <c r="I940" s="1398"/>
      <c r="J940" s="615"/>
      <c r="K940" s="825"/>
    </row>
    <row r="941" spans="1:15" ht="20.25" customHeight="1" x14ac:dyDescent="0.2">
      <c r="A941" s="1005">
        <v>1</v>
      </c>
      <c r="B941" s="1417" t="s">
        <v>88</v>
      </c>
      <c r="C941" s="796" t="s">
        <v>177</v>
      </c>
      <c r="D941" s="796" t="s">
        <v>177</v>
      </c>
      <c r="E941" s="796" t="s">
        <v>177</v>
      </c>
      <c r="F941" s="966">
        <v>1</v>
      </c>
      <c r="G941" s="796" t="s">
        <v>177</v>
      </c>
      <c r="H941" s="1418">
        <v>241</v>
      </c>
      <c r="I941" s="796" t="s">
        <v>177</v>
      </c>
      <c r="J941" s="968">
        <f>SUM(G941:I941)</f>
        <v>241</v>
      </c>
      <c r="K941" s="790">
        <v>2</v>
      </c>
      <c r="L941" s="208" t="s">
        <v>984</v>
      </c>
      <c r="M941" s="208" t="s">
        <v>227</v>
      </c>
      <c r="N941" s="41"/>
      <c r="O941" s="41"/>
    </row>
    <row r="942" spans="1:15" ht="19.5" customHeight="1" x14ac:dyDescent="0.2">
      <c r="A942" s="939"/>
      <c r="B942" s="981" t="s">
        <v>77</v>
      </c>
      <c r="C942" s="1023" t="s">
        <v>177</v>
      </c>
      <c r="D942" s="853" t="s">
        <v>177</v>
      </c>
      <c r="E942" s="853" t="s">
        <v>177</v>
      </c>
      <c r="F942" s="584">
        <f>SUM(F941:F941)</f>
        <v>1</v>
      </c>
      <c r="G942" s="853" t="s">
        <v>177</v>
      </c>
      <c r="H942" s="982">
        <f>SUM(H941:H941)</f>
        <v>241</v>
      </c>
      <c r="I942" s="853" t="s">
        <v>177</v>
      </c>
      <c r="J942" s="915">
        <f>SUM(J941:J941)</f>
        <v>241</v>
      </c>
      <c r="K942" s="887">
        <f>SUM(K941)</f>
        <v>2</v>
      </c>
    </row>
    <row r="943" spans="1:15" ht="5.25" customHeight="1" x14ac:dyDescent="0.25">
      <c r="A943" s="806"/>
      <c r="B943" s="601"/>
      <c r="C943" s="637"/>
      <c r="D943" s="637"/>
      <c r="E943" s="637"/>
      <c r="F943" s="637"/>
      <c r="G943" s="637"/>
      <c r="H943" s="637"/>
      <c r="I943" s="637"/>
      <c r="J943" s="637"/>
      <c r="K943" s="825"/>
    </row>
    <row r="944" spans="1:15" ht="24" customHeight="1" x14ac:dyDescent="0.25">
      <c r="A944" s="1122" t="s">
        <v>170</v>
      </c>
      <c r="B944" s="1390"/>
      <c r="C944" s="1390"/>
      <c r="D944" s="1390"/>
      <c r="E944" s="1390"/>
      <c r="F944" s="1390"/>
      <c r="G944" s="1390"/>
      <c r="H944" s="1390"/>
      <c r="I944" s="1390"/>
      <c r="J944" s="601"/>
      <c r="K944" s="825"/>
    </row>
    <row r="945" spans="1:15" ht="3" customHeight="1" x14ac:dyDescent="0.25">
      <c r="A945" s="1392"/>
      <c r="B945" s="1296"/>
      <c r="C945" s="1296"/>
      <c r="D945" s="1296"/>
      <c r="E945" s="1296"/>
      <c r="F945" s="1296"/>
      <c r="G945" s="1296"/>
      <c r="H945" s="1296"/>
      <c r="I945" s="1296"/>
      <c r="J945" s="601"/>
      <c r="K945" s="825"/>
    </row>
    <row r="946" spans="1:15" ht="30.75" customHeight="1" x14ac:dyDescent="0.2">
      <c r="A946" s="916">
        <v>1</v>
      </c>
      <c r="B946" s="791" t="s">
        <v>667</v>
      </c>
      <c r="C946" s="795" t="s">
        <v>177</v>
      </c>
      <c r="D946" s="795" t="s">
        <v>177</v>
      </c>
      <c r="E946" s="795">
        <v>2</v>
      </c>
      <c r="F946" s="795">
        <v>8</v>
      </c>
      <c r="G946" s="863">
        <v>13.48</v>
      </c>
      <c r="H946" s="863">
        <v>694.25800000000004</v>
      </c>
      <c r="I946" s="863">
        <v>10</v>
      </c>
      <c r="J946" s="863">
        <v>717.73800000000006</v>
      </c>
      <c r="K946" s="795">
        <v>4</v>
      </c>
      <c r="L946" s="208" t="s">
        <v>849</v>
      </c>
      <c r="M946" s="208" t="s">
        <v>225</v>
      </c>
      <c r="N946" s="208"/>
      <c r="O946" s="208"/>
    </row>
    <row r="947" spans="1:15" ht="22.5" customHeight="1" x14ac:dyDescent="0.2">
      <c r="A947" s="961">
        <v>2</v>
      </c>
      <c r="B947" s="890" t="s">
        <v>90</v>
      </c>
      <c r="C947" s="795" t="s">
        <v>177</v>
      </c>
      <c r="D947" s="795" t="s">
        <v>177</v>
      </c>
      <c r="E947" s="795" t="s">
        <v>177</v>
      </c>
      <c r="F947" s="795">
        <v>1</v>
      </c>
      <c r="G947" s="863" t="s">
        <v>177</v>
      </c>
      <c r="H947" s="863">
        <v>4.9429999999999996</v>
      </c>
      <c r="I947" s="863" t="s">
        <v>177</v>
      </c>
      <c r="J947" s="863">
        <v>4.9429999999999996</v>
      </c>
      <c r="K947" s="795">
        <v>1</v>
      </c>
      <c r="L947" s="208" t="s">
        <v>671</v>
      </c>
      <c r="M947" s="208"/>
      <c r="N947" s="208"/>
      <c r="O947" s="208"/>
    </row>
    <row r="948" spans="1:15" ht="46.5" customHeight="1" x14ac:dyDescent="0.2">
      <c r="A948" s="916">
        <v>3</v>
      </c>
      <c r="B948" s="791" t="s">
        <v>668</v>
      </c>
      <c r="C948" s="795" t="s">
        <v>177</v>
      </c>
      <c r="D948" s="795">
        <v>1</v>
      </c>
      <c r="E948" s="795">
        <v>1</v>
      </c>
      <c r="F948" s="791">
        <v>28</v>
      </c>
      <c r="G948" s="863">
        <v>0.01</v>
      </c>
      <c r="H948" s="863">
        <v>16013.481</v>
      </c>
      <c r="I948" s="863" t="s">
        <v>177</v>
      </c>
      <c r="J948" s="864">
        <f>SUM(G948:I948)</f>
        <v>16013.491</v>
      </c>
      <c r="K948" s="790">
        <v>6</v>
      </c>
      <c r="L948" s="208" t="s">
        <v>664</v>
      </c>
      <c r="M948" s="208" t="s">
        <v>851</v>
      </c>
      <c r="N948" s="208"/>
      <c r="O948" s="89"/>
    </row>
    <row r="949" spans="1:15" ht="31.5" customHeight="1" x14ac:dyDescent="0.2">
      <c r="A949" s="916">
        <v>4</v>
      </c>
      <c r="B949" s="791" t="s">
        <v>669</v>
      </c>
      <c r="C949" s="795" t="s">
        <v>177</v>
      </c>
      <c r="D949" s="795" t="s">
        <v>177</v>
      </c>
      <c r="E949" s="795" t="s">
        <v>177</v>
      </c>
      <c r="F949" s="791">
        <v>6</v>
      </c>
      <c r="G949" s="863" t="s">
        <v>177</v>
      </c>
      <c r="H949" s="863">
        <v>695</v>
      </c>
      <c r="I949" s="863" t="s">
        <v>177</v>
      </c>
      <c r="J949" s="864">
        <f>SUM(G949:I949)</f>
        <v>695</v>
      </c>
      <c r="K949" s="790">
        <v>1</v>
      </c>
      <c r="L949" s="70"/>
      <c r="M949" s="208" t="s">
        <v>228</v>
      </c>
      <c r="N949" s="208"/>
      <c r="O949" s="79"/>
    </row>
    <row r="950" spans="1:15" ht="45" customHeight="1" x14ac:dyDescent="0.2">
      <c r="A950" s="962">
        <v>5</v>
      </c>
      <c r="B950" s="896" t="s">
        <v>670</v>
      </c>
      <c r="C950" s="795" t="s">
        <v>177</v>
      </c>
      <c r="D950" s="795">
        <v>5</v>
      </c>
      <c r="E950" s="795" t="s">
        <v>177</v>
      </c>
      <c r="F950" s="791">
        <v>13</v>
      </c>
      <c r="G950" s="863" t="s">
        <v>177</v>
      </c>
      <c r="H950" s="863">
        <v>2564.1889999999999</v>
      </c>
      <c r="I950" s="863">
        <v>30</v>
      </c>
      <c r="J950" s="864">
        <f>SUM(H950:I950)</f>
        <v>2594.1889999999999</v>
      </c>
      <c r="K950" s="790">
        <v>4</v>
      </c>
      <c r="L950" s="208" t="s">
        <v>850</v>
      </c>
      <c r="M950" s="208" t="s">
        <v>229</v>
      </c>
      <c r="N950" s="208"/>
      <c r="O950" s="99"/>
    </row>
    <row r="951" spans="1:15" ht="19.5" customHeight="1" x14ac:dyDescent="0.2">
      <c r="A951" s="951"/>
      <c r="B951" s="981" t="s">
        <v>77</v>
      </c>
      <c r="C951" s="913" t="s">
        <v>177</v>
      </c>
      <c r="D951" s="1006">
        <f t="shared" ref="D951:K951" si="36">SUM(D946:D950)</f>
        <v>6</v>
      </c>
      <c r="E951" s="1006">
        <f t="shared" si="36"/>
        <v>3</v>
      </c>
      <c r="F951" s="1006">
        <f t="shared" si="36"/>
        <v>56</v>
      </c>
      <c r="G951" s="1419">
        <f t="shared" si="36"/>
        <v>13.49</v>
      </c>
      <c r="H951" s="1419">
        <f t="shared" si="36"/>
        <v>19971.870999999999</v>
      </c>
      <c r="I951" s="1419">
        <f t="shared" si="36"/>
        <v>40</v>
      </c>
      <c r="J951" s="1420">
        <f t="shared" si="36"/>
        <v>20025.360999999997</v>
      </c>
      <c r="K951" s="868">
        <f t="shared" si="36"/>
        <v>16</v>
      </c>
    </row>
    <row r="952" spans="1:15" ht="3.75" customHeight="1" x14ac:dyDescent="0.25">
      <c r="A952" s="1018"/>
      <c r="B952" s="1019"/>
      <c r="C952" s="1079"/>
      <c r="D952" s="1080"/>
      <c r="E952" s="1080"/>
      <c r="F952" s="1080"/>
      <c r="G952" s="1080"/>
      <c r="H952" s="1080"/>
      <c r="I952" s="1080"/>
      <c r="J952" s="637"/>
      <c r="K952" s="825"/>
    </row>
    <row r="953" spans="1:15" ht="24" customHeight="1" x14ac:dyDescent="0.3">
      <c r="A953" s="803" t="s">
        <v>149</v>
      </c>
      <c r="B953" s="826"/>
      <c r="C953" s="826"/>
      <c r="D953" s="826"/>
      <c r="E953" s="826"/>
      <c r="F953" s="826"/>
      <c r="G953" s="826"/>
      <c r="H953" s="826"/>
      <c r="I953" s="826"/>
      <c r="J953" s="826"/>
      <c r="K953" s="705"/>
    </row>
    <row r="954" spans="1:15" ht="4.5" customHeight="1" x14ac:dyDescent="0.25">
      <c r="A954" s="1018"/>
      <c r="B954" s="1019"/>
      <c r="C954" s="1019"/>
      <c r="D954" s="1020"/>
      <c r="E954" s="1020"/>
      <c r="F954" s="1020"/>
      <c r="G954" s="1020"/>
      <c r="H954" s="1020"/>
      <c r="I954" s="1020"/>
      <c r="J954" s="601"/>
      <c r="K954" s="825"/>
    </row>
    <row r="955" spans="1:15" ht="30" customHeight="1" x14ac:dyDescent="0.2">
      <c r="A955" s="909">
        <v>1</v>
      </c>
      <c r="B955" s="858" t="s">
        <v>441</v>
      </c>
      <c r="C955" s="861" t="s">
        <v>177</v>
      </c>
      <c r="D955" s="861" t="s">
        <v>177</v>
      </c>
      <c r="E955" s="861" t="s">
        <v>177</v>
      </c>
      <c r="F955" s="861">
        <v>1</v>
      </c>
      <c r="G955" s="937" t="s">
        <v>177</v>
      </c>
      <c r="H955" s="937">
        <v>150</v>
      </c>
      <c r="I955" s="937" t="s">
        <v>177</v>
      </c>
      <c r="J955" s="937">
        <f>SUM(G955:I955)</f>
        <v>150</v>
      </c>
      <c r="K955" s="858">
        <v>1</v>
      </c>
      <c r="L955" s="82"/>
      <c r="M955" s="87" t="s">
        <v>230</v>
      </c>
      <c r="N955" s="186"/>
      <c r="O955" s="85"/>
    </row>
    <row r="956" spans="1:15" ht="19.5" customHeight="1" x14ac:dyDescent="0.2">
      <c r="A956" s="1421" t="s">
        <v>98</v>
      </c>
      <c r="B956" s="1422"/>
      <c r="C956" s="1003" t="s">
        <v>177</v>
      </c>
      <c r="D956" s="584" t="s">
        <v>177</v>
      </c>
      <c r="E956" s="584" t="s">
        <v>177</v>
      </c>
      <c r="F956" s="584">
        <f>SUM(F955)</f>
        <v>1</v>
      </c>
      <c r="G956" s="584" t="s">
        <v>177</v>
      </c>
      <c r="H956" s="982">
        <f>SUM(H955)</f>
        <v>150</v>
      </c>
      <c r="I956" s="584" t="s">
        <v>177</v>
      </c>
      <c r="J956" s="914">
        <f>SUM(J955)</f>
        <v>150</v>
      </c>
      <c r="K956" s="887">
        <f>SUM(K955)</f>
        <v>1</v>
      </c>
    </row>
    <row r="957" spans="1:15" ht="3.75" customHeight="1" x14ac:dyDescent="0.25">
      <c r="A957" s="806"/>
      <c r="B957" s="601"/>
      <c r="C957" s="601"/>
      <c r="D957" s="601"/>
      <c r="E957" s="601"/>
      <c r="F957" s="601"/>
      <c r="G957" s="601"/>
      <c r="H957" s="601"/>
      <c r="I957" s="601"/>
      <c r="J957" s="601"/>
      <c r="K957" s="825"/>
    </row>
    <row r="958" spans="1:15" ht="24" customHeight="1" x14ac:dyDescent="0.3">
      <c r="A958" s="803" t="s">
        <v>157</v>
      </c>
      <c r="B958" s="1011"/>
      <c r="C958" s="1011"/>
      <c r="D958" s="1011"/>
      <c r="E958" s="1011"/>
      <c r="F958" s="1011"/>
      <c r="G958" s="1011"/>
      <c r="H958" s="1011"/>
      <c r="I958" s="1011"/>
      <c r="J958" s="1011"/>
      <c r="K958" s="825"/>
    </row>
    <row r="959" spans="1:15" ht="5.25" customHeight="1" x14ac:dyDescent="0.25">
      <c r="A959" s="806"/>
      <c r="B959" s="601"/>
      <c r="C959" s="601"/>
      <c r="D959" s="601"/>
      <c r="E959" s="601"/>
      <c r="F959" s="601"/>
      <c r="G959" s="601"/>
      <c r="H959" s="601"/>
      <c r="I959" s="601"/>
      <c r="J959" s="601"/>
      <c r="K959" s="825"/>
    </row>
    <row r="960" spans="1:15" ht="29.25" x14ac:dyDescent="0.2">
      <c r="A960" s="908">
        <v>1</v>
      </c>
      <c r="B960" s="895" t="s">
        <v>840</v>
      </c>
      <c r="C960" s="791">
        <v>1</v>
      </c>
      <c r="D960" s="791">
        <v>1</v>
      </c>
      <c r="E960" s="791" t="s">
        <v>177</v>
      </c>
      <c r="F960" s="791">
        <v>4</v>
      </c>
      <c r="G960" s="791" t="s">
        <v>177</v>
      </c>
      <c r="H960" s="791">
        <v>1.3</v>
      </c>
      <c r="I960" s="791" t="s">
        <v>177</v>
      </c>
      <c r="J960" s="890">
        <f>SUM(G960:I960)</f>
        <v>1.3</v>
      </c>
      <c r="K960" s="791">
        <v>2</v>
      </c>
      <c r="L960" s="79"/>
      <c r="M960" s="208" t="s">
        <v>572</v>
      </c>
      <c r="N960" s="79"/>
      <c r="O960" s="79"/>
    </row>
    <row r="961" spans="1:15" ht="19.5" customHeight="1" x14ac:dyDescent="0.2">
      <c r="A961" s="1421" t="s">
        <v>110</v>
      </c>
      <c r="B961" s="1422"/>
      <c r="C961" s="584">
        <v>1</v>
      </c>
      <c r="D961" s="584">
        <f>SUM(D960:D960)</f>
        <v>1</v>
      </c>
      <c r="E961" s="584" t="s">
        <v>177</v>
      </c>
      <c r="F961" s="584">
        <f>SUM(F960:F960)</f>
        <v>4</v>
      </c>
      <c r="G961" s="584" t="s">
        <v>177</v>
      </c>
      <c r="H961" s="982">
        <f>SUM(H960:H960)</f>
        <v>1.3</v>
      </c>
      <c r="I961" s="584" t="s">
        <v>177</v>
      </c>
      <c r="J961" s="914">
        <f>SUM(J960:J960)</f>
        <v>1.3</v>
      </c>
      <c r="K961" s="887">
        <f>SUM(K960:K960)</f>
        <v>2</v>
      </c>
    </row>
    <row r="962" spans="1:15" ht="3.75" customHeight="1" x14ac:dyDescent="0.25">
      <c r="A962" s="38"/>
      <c r="K962" s="210"/>
    </row>
    <row r="963" spans="1:15" ht="24" customHeight="1" x14ac:dyDescent="0.25">
      <c r="A963" s="1122" t="s">
        <v>171</v>
      </c>
      <c r="B963" s="1390"/>
      <c r="C963" s="1390"/>
      <c r="D963" s="1390"/>
      <c r="E963" s="1390"/>
      <c r="F963" s="1390"/>
      <c r="G963" s="1390"/>
      <c r="H963" s="1390"/>
      <c r="I963" s="1390"/>
      <c r="J963" s="601"/>
      <c r="K963" s="825"/>
    </row>
    <row r="964" spans="1:15" ht="3.75" customHeight="1" x14ac:dyDescent="0.25">
      <c r="A964" s="1391"/>
      <c r="B964" s="1296"/>
      <c r="C964" s="1296"/>
      <c r="D964" s="1296"/>
      <c r="E964" s="1296"/>
      <c r="F964" s="1296"/>
      <c r="G964" s="1296"/>
      <c r="H964" s="1296"/>
      <c r="I964" s="1296"/>
      <c r="J964" s="601"/>
      <c r="K964" s="825"/>
    </row>
    <row r="965" spans="1:15" ht="90.75" customHeight="1" x14ac:dyDescent="0.25">
      <c r="A965" s="916">
        <v>1</v>
      </c>
      <c r="B965" s="791" t="s">
        <v>1237</v>
      </c>
      <c r="C965" s="791" t="s">
        <v>177</v>
      </c>
      <c r="D965" s="791">
        <v>11</v>
      </c>
      <c r="E965" s="791">
        <v>2</v>
      </c>
      <c r="F965" s="791">
        <v>9</v>
      </c>
      <c r="G965" s="791">
        <v>2</v>
      </c>
      <c r="H965" s="791">
        <v>4211.8</v>
      </c>
      <c r="I965" s="791" t="s">
        <v>177</v>
      </c>
      <c r="J965" s="790">
        <v>4213.8</v>
      </c>
      <c r="K965" s="790">
        <v>10</v>
      </c>
      <c r="L965" s="276" t="s">
        <v>609</v>
      </c>
      <c r="M965" s="145"/>
      <c r="N965" s="69"/>
      <c r="O965" s="34"/>
    </row>
    <row r="966" spans="1:15" s="47" customFormat="1" ht="85.5" customHeight="1" x14ac:dyDescent="0.25">
      <c r="A966" s="962">
        <v>2</v>
      </c>
      <c r="B966" s="956" t="s">
        <v>1238</v>
      </c>
      <c r="C966" s="791">
        <v>1</v>
      </c>
      <c r="D966" s="791">
        <v>61</v>
      </c>
      <c r="E966" s="791" t="s">
        <v>177</v>
      </c>
      <c r="F966" s="791">
        <v>292</v>
      </c>
      <c r="G966" s="791" t="s">
        <v>177</v>
      </c>
      <c r="H966" s="791">
        <v>115010.25</v>
      </c>
      <c r="I966" s="791">
        <v>134.5</v>
      </c>
      <c r="J966" s="790">
        <v>115144.75</v>
      </c>
      <c r="K966" s="790">
        <v>67</v>
      </c>
      <c r="L966" s="276" t="s">
        <v>607</v>
      </c>
      <c r="M966" s="145"/>
      <c r="N966" s="69"/>
      <c r="O966" s="34"/>
    </row>
    <row r="967" spans="1:15" ht="105" customHeight="1" x14ac:dyDescent="0.25">
      <c r="A967" s="916">
        <v>3</v>
      </c>
      <c r="B967" s="791" t="s">
        <v>1239</v>
      </c>
      <c r="C967" s="791">
        <v>1</v>
      </c>
      <c r="D967" s="791">
        <v>57</v>
      </c>
      <c r="E967" s="791">
        <v>394</v>
      </c>
      <c r="F967" s="791">
        <v>80</v>
      </c>
      <c r="G967" s="791">
        <v>23.3</v>
      </c>
      <c r="H967" s="985">
        <v>49855</v>
      </c>
      <c r="I967" s="791">
        <v>201.7</v>
      </c>
      <c r="J967" s="1165">
        <v>50080</v>
      </c>
      <c r="K967" s="790">
        <v>37</v>
      </c>
      <c r="L967" s="276"/>
      <c r="M967" s="208" t="s">
        <v>844</v>
      </c>
      <c r="N967" s="69"/>
      <c r="O967" s="34" t="s">
        <v>843</v>
      </c>
    </row>
    <row r="968" spans="1:15" ht="75.75" customHeight="1" x14ac:dyDescent="0.25">
      <c r="A968" s="916">
        <v>4</v>
      </c>
      <c r="B968" s="791" t="s">
        <v>1235</v>
      </c>
      <c r="C968" s="791" t="s">
        <v>177</v>
      </c>
      <c r="D968" s="791">
        <v>22</v>
      </c>
      <c r="E968" s="791">
        <v>74</v>
      </c>
      <c r="F968" s="791">
        <v>33</v>
      </c>
      <c r="G968" s="791">
        <v>5.0999999999999996</v>
      </c>
      <c r="H968" s="791">
        <v>28905.1</v>
      </c>
      <c r="I968" s="791">
        <v>186.8</v>
      </c>
      <c r="J968" s="1165">
        <v>29097</v>
      </c>
      <c r="K968" s="790">
        <v>15</v>
      </c>
      <c r="L968" s="276" t="s">
        <v>610</v>
      </c>
      <c r="M968" s="145"/>
      <c r="N968" s="69"/>
      <c r="O968" s="173"/>
    </row>
    <row r="969" spans="1:15" ht="61.5" customHeight="1" x14ac:dyDescent="0.25">
      <c r="A969" s="962">
        <v>5</v>
      </c>
      <c r="B969" s="950" t="s">
        <v>958</v>
      </c>
      <c r="C969" s="791" t="s">
        <v>177</v>
      </c>
      <c r="D969" s="791">
        <v>4</v>
      </c>
      <c r="E969" s="791" t="s">
        <v>177</v>
      </c>
      <c r="F969" s="791">
        <v>4</v>
      </c>
      <c r="G969" s="791" t="s">
        <v>177</v>
      </c>
      <c r="H969" s="985">
        <v>1273</v>
      </c>
      <c r="I969" s="791" t="s">
        <v>177</v>
      </c>
      <c r="J969" s="1165">
        <v>1273</v>
      </c>
      <c r="K969" s="790">
        <v>4</v>
      </c>
      <c r="L969" s="276" t="s">
        <v>611</v>
      </c>
      <c r="M969" s="173"/>
      <c r="N969" s="69"/>
      <c r="O969" s="173"/>
    </row>
    <row r="970" spans="1:15" ht="19.5" customHeight="1" x14ac:dyDescent="0.2">
      <c r="A970" s="939"/>
      <c r="B970" s="1141" t="s">
        <v>77</v>
      </c>
      <c r="C970" s="952">
        <f>SUM(C966:C969)</f>
        <v>2</v>
      </c>
      <c r="D970" s="760">
        <f t="shared" ref="D970:K970" si="37">SUM(D965:D969)</f>
        <v>155</v>
      </c>
      <c r="E970" s="760">
        <f t="shared" si="37"/>
        <v>470</v>
      </c>
      <c r="F970" s="760">
        <f t="shared" si="37"/>
        <v>418</v>
      </c>
      <c r="G970" s="942">
        <f t="shared" si="37"/>
        <v>30.4</v>
      </c>
      <c r="H970" s="942">
        <f t="shared" si="37"/>
        <v>199255.15</v>
      </c>
      <c r="I970" s="942">
        <f t="shared" si="37"/>
        <v>523</v>
      </c>
      <c r="J970" s="972">
        <f t="shared" si="37"/>
        <v>199808.55</v>
      </c>
      <c r="K970" s="868">
        <f t="shared" si="37"/>
        <v>133</v>
      </c>
    </row>
    <row r="971" spans="1:15" ht="9.9499999999999993" customHeight="1" x14ac:dyDescent="0.25">
      <c r="A971" s="1018"/>
      <c r="B971" s="1019"/>
      <c r="C971" s="1019"/>
      <c r="D971" s="1020"/>
      <c r="E971" s="1020"/>
      <c r="F971" s="1020"/>
      <c r="G971" s="1020"/>
      <c r="H971" s="1020"/>
      <c r="I971" s="1020"/>
      <c r="J971" s="601"/>
      <c r="K971" s="838"/>
    </row>
    <row r="972" spans="1:15" ht="24" customHeight="1" x14ac:dyDescent="0.3">
      <c r="A972" s="1022" t="s">
        <v>1072</v>
      </c>
      <c r="B972" s="646"/>
      <c r="C972" s="646"/>
      <c r="D972" s="646"/>
      <c r="E972" s="646"/>
      <c r="F972" s="646"/>
      <c r="G972" s="646"/>
      <c r="H972" s="646"/>
      <c r="I972" s="646"/>
      <c r="J972" s="646"/>
      <c r="K972" s="825"/>
    </row>
    <row r="973" spans="1:15" ht="9.9499999999999993" customHeight="1" x14ac:dyDescent="0.25">
      <c r="A973" s="806"/>
      <c r="B973" s="601"/>
      <c r="C973" s="601"/>
      <c r="D973" s="601"/>
      <c r="E973" s="601"/>
      <c r="F973" s="601"/>
      <c r="G973" s="601"/>
      <c r="H973" s="601"/>
      <c r="I973" s="601"/>
      <c r="J973" s="601"/>
      <c r="K973" s="973"/>
    </row>
    <row r="974" spans="1:15" ht="3.75" customHeight="1" x14ac:dyDescent="0.25">
      <c r="A974" s="837"/>
      <c r="B974" s="637"/>
      <c r="C974" s="637"/>
      <c r="D974" s="637"/>
      <c r="E974" s="637"/>
      <c r="F974" s="637"/>
      <c r="G974" s="637"/>
      <c r="H974" s="637"/>
      <c r="I974" s="637"/>
      <c r="J974" s="637"/>
      <c r="K974" s="825"/>
    </row>
    <row r="975" spans="1:15" ht="24" customHeight="1" x14ac:dyDescent="0.25">
      <c r="A975" s="1122" t="s">
        <v>168</v>
      </c>
      <c r="B975" s="1390"/>
      <c r="C975" s="1390"/>
      <c r="D975" s="1390"/>
      <c r="E975" s="1390"/>
      <c r="F975" s="1390"/>
      <c r="G975" s="1390"/>
      <c r="H975" s="1390"/>
      <c r="I975" s="1390"/>
      <c r="J975" s="601"/>
      <c r="K975" s="825"/>
    </row>
    <row r="976" spans="1:15" ht="6" customHeight="1" x14ac:dyDescent="0.25">
      <c r="A976" s="1392"/>
      <c r="B976" s="1296"/>
      <c r="C976" s="1296"/>
      <c r="D976" s="1296"/>
      <c r="E976" s="1296"/>
      <c r="F976" s="1296"/>
      <c r="G976" s="1296"/>
      <c r="H976" s="1296"/>
      <c r="I976" s="1296"/>
      <c r="J976" s="601"/>
      <c r="K976" s="825"/>
    </row>
    <row r="977" spans="1:15" s="47" customFormat="1" ht="87.75" customHeight="1" x14ac:dyDescent="0.2">
      <c r="A977" s="896">
        <v>1</v>
      </c>
      <c r="B977" s="950" t="s">
        <v>1240</v>
      </c>
      <c r="C977" s="529" t="s">
        <v>177</v>
      </c>
      <c r="D977" s="529">
        <v>1</v>
      </c>
      <c r="E977" s="529" t="s">
        <v>177</v>
      </c>
      <c r="F977" s="529">
        <v>1</v>
      </c>
      <c r="G977" s="529" t="s">
        <v>177</v>
      </c>
      <c r="H977" s="1423">
        <v>134</v>
      </c>
      <c r="I977" s="529" t="s">
        <v>177</v>
      </c>
      <c r="J977" s="1424">
        <f>SUM(G977:I977)</f>
        <v>134</v>
      </c>
      <c r="K977" s="770">
        <v>1</v>
      </c>
      <c r="L977" s="208" t="s">
        <v>609</v>
      </c>
      <c r="M977" s="146"/>
      <c r="N977" s="187"/>
      <c r="O977" s="187"/>
    </row>
    <row r="978" spans="1:15" ht="19.5" customHeight="1" x14ac:dyDescent="0.2">
      <c r="A978" s="939"/>
      <c r="B978" s="1141" t="s">
        <v>77</v>
      </c>
      <c r="C978" s="952" t="s">
        <v>177</v>
      </c>
      <c r="D978" s="584">
        <f t="shared" ref="D978:J978" si="38">SUM(D977:D977)</f>
        <v>1</v>
      </c>
      <c r="E978" s="584" t="s">
        <v>177</v>
      </c>
      <c r="F978" s="584">
        <f t="shared" si="38"/>
        <v>1</v>
      </c>
      <c r="G978" s="584" t="s">
        <v>177</v>
      </c>
      <c r="H978" s="982">
        <f t="shared" si="38"/>
        <v>134</v>
      </c>
      <c r="I978" s="584" t="s">
        <v>177</v>
      </c>
      <c r="J978" s="914">
        <f t="shared" si="38"/>
        <v>134</v>
      </c>
      <c r="K978" s="887">
        <f>SUM(K977)</f>
        <v>1</v>
      </c>
    </row>
    <row r="979" spans="1:15" ht="6" customHeight="1" x14ac:dyDescent="0.25">
      <c r="A979" s="807"/>
      <c r="B979" s="601"/>
      <c r="C979" s="601"/>
      <c r="D979" s="601"/>
      <c r="E979" s="601"/>
      <c r="F979" s="601"/>
      <c r="G979" s="601"/>
      <c r="H979" s="601"/>
      <c r="I979" s="601"/>
      <c r="J979" s="601"/>
      <c r="K979" s="935"/>
    </row>
    <row r="980" spans="1:15" ht="4.5" hidden="1" customHeight="1" x14ac:dyDescent="0.25">
      <c r="A980" s="806"/>
      <c r="B980" s="601"/>
      <c r="C980" s="601"/>
      <c r="D980" s="601"/>
      <c r="E980" s="601"/>
      <c r="F980" s="601"/>
      <c r="G980" s="601"/>
      <c r="H980" s="601"/>
      <c r="I980" s="601"/>
      <c r="J980" s="601"/>
      <c r="K980" s="935"/>
    </row>
    <row r="981" spans="1:15" ht="24" customHeight="1" x14ac:dyDescent="0.3">
      <c r="A981" s="603" t="s">
        <v>172</v>
      </c>
      <c r="B981" s="646"/>
      <c r="C981" s="646"/>
      <c r="D981" s="646"/>
      <c r="E981" s="646"/>
      <c r="F981" s="646"/>
      <c r="G981" s="646"/>
      <c r="H981" s="646"/>
      <c r="I981" s="646"/>
      <c r="J981" s="646"/>
      <c r="K981" s="601"/>
      <c r="L981" s="49"/>
    </row>
    <row r="982" spans="1:15" ht="3" customHeight="1" x14ac:dyDescent="0.25">
      <c r="A982" s="827"/>
      <c r="B982" s="615"/>
      <c r="C982" s="615"/>
      <c r="D982" s="615"/>
      <c r="E982" s="615"/>
      <c r="F982" s="615"/>
      <c r="G982" s="615"/>
      <c r="H982" s="615"/>
      <c r="I982" s="615"/>
      <c r="J982" s="601"/>
      <c r="K982" s="935"/>
    </row>
    <row r="983" spans="1:15" ht="6.75" customHeight="1" x14ac:dyDescent="0.25">
      <c r="A983" s="806"/>
      <c r="B983" s="601"/>
      <c r="C983" s="601"/>
      <c r="D983" s="601"/>
      <c r="E983" s="601"/>
      <c r="F983" s="601"/>
      <c r="G983" s="601"/>
      <c r="H983" s="601"/>
      <c r="I983" s="601"/>
      <c r="J983" s="1425"/>
      <c r="K983" s="1426"/>
    </row>
    <row r="984" spans="1:15" ht="24" customHeight="1" x14ac:dyDescent="0.2">
      <c r="A984" s="1122" t="s">
        <v>1196</v>
      </c>
      <c r="B984" s="1390"/>
      <c r="C984" s="1390"/>
      <c r="D984" s="1390"/>
      <c r="E984" s="1390"/>
      <c r="F984" s="1390"/>
      <c r="G984" s="1390"/>
      <c r="H984" s="1390"/>
      <c r="I984" s="1390"/>
      <c r="J984" s="826"/>
      <c r="K984" s="1427"/>
    </row>
    <row r="985" spans="1:15" ht="5.25" customHeight="1" x14ac:dyDescent="0.2">
      <c r="A985" s="1391"/>
      <c r="B985" s="1398"/>
      <c r="C985" s="1398"/>
      <c r="D985" s="1398"/>
      <c r="E985" s="1398"/>
      <c r="F985" s="1398"/>
      <c r="G985" s="1398"/>
      <c r="H985" s="1398"/>
      <c r="I985" s="1398"/>
      <c r="J985" s="1428"/>
      <c r="K985" s="1429"/>
    </row>
    <row r="986" spans="1:15" ht="33.75" customHeight="1" x14ac:dyDescent="0.2">
      <c r="A986" s="896">
        <v>1</v>
      </c>
      <c r="B986" s="896" t="s">
        <v>297</v>
      </c>
      <c r="C986" s="795" t="s">
        <v>177</v>
      </c>
      <c r="D986" s="795">
        <v>3</v>
      </c>
      <c r="E986" s="795" t="s">
        <v>177</v>
      </c>
      <c r="F986" s="795">
        <v>4</v>
      </c>
      <c r="G986" s="796" t="s">
        <v>177</v>
      </c>
      <c r="H986" s="796">
        <v>48</v>
      </c>
      <c r="I986" s="796">
        <v>16</v>
      </c>
      <c r="J986" s="796">
        <f>I986+H986</f>
        <v>64</v>
      </c>
      <c r="K986" s="790">
        <v>3</v>
      </c>
      <c r="L986" s="123"/>
      <c r="M986" s="208" t="s">
        <v>298</v>
      </c>
      <c r="N986" s="106"/>
      <c r="O986" s="107"/>
    </row>
    <row r="987" spans="1:15" ht="19.5" customHeight="1" x14ac:dyDescent="0.2">
      <c r="A987" s="1430"/>
      <c r="B987" s="899" t="s">
        <v>77</v>
      </c>
      <c r="C987" s="913" t="s">
        <v>177</v>
      </c>
      <c r="D987" s="855">
        <f>SUM(D986)</f>
        <v>3</v>
      </c>
      <c r="E987" s="852" t="s">
        <v>177</v>
      </c>
      <c r="F987" s="855">
        <f>SUM(F986)</f>
        <v>4</v>
      </c>
      <c r="G987" s="853" t="s">
        <v>177</v>
      </c>
      <c r="H987" s="854">
        <f>SUM(H986)</f>
        <v>48</v>
      </c>
      <c r="I987" s="854">
        <f>SUM(I986)</f>
        <v>16</v>
      </c>
      <c r="J987" s="854">
        <f>SUM(J986)</f>
        <v>64</v>
      </c>
      <c r="K987" s="855">
        <f>SUM(K986)</f>
        <v>3</v>
      </c>
      <c r="L987" s="277"/>
      <c r="M987" s="122"/>
      <c r="N987" s="122"/>
      <c r="O987" s="133"/>
    </row>
    <row r="988" spans="1:15" ht="6" customHeight="1" x14ac:dyDescent="0.25">
      <c r="A988" s="1018"/>
      <c r="B988" s="1019"/>
      <c r="C988" s="1079"/>
      <c r="D988" s="1080"/>
      <c r="E988" s="1080"/>
      <c r="F988" s="1080"/>
      <c r="G988" s="1080"/>
      <c r="H988" s="1080"/>
      <c r="I988" s="1080"/>
      <c r="J988" s="637"/>
      <c r="K988" s="825"/>
    </row>
    <row r="989" spans="1:15" ht="24" customHeight="1" x14ac:dyDescent="0.25">
      <c r="A989" s="1122" t="s">
        <v>1195</v>
      </c>
      <c r="B989" s="1390"/>
      <c r="C989" s="1390"/>
      <c r="D989" s="1390"/>
      <c r="E989" s="1390"/>
      <c r="F989" s="1390"/>
      <c r="G989" s="1390"/>
      <c r="H989" s="1390"/>
      <c r="I989" s="1390"/>
      <c r="J989" s="601"/>
      <c r="K989" s="825"/>
    </row>
    <row r="990" spans="1:15" ht="5.25" customHeight="1" x14ac:dyDescent="0.25">
      <c r="A990" s="1391"/>
      <c r="B990" s="1398"/>
      <c r="C990" s="1398"/>
      <c r="D990" s="1398"/>
      <c r="E990" s="1398"/>
      <c r="F990" s="1398"/>
      <c r="G990" s="1398"/>
      <c r="H990" s="1398"/>
      <c r="I990" s="1398"/>
      <c r="J990" s="615"/>
      <c r="K990" s="825"/>
    </row>
    <row r="991" spans="1:15" ht="93" customHeight="1" x14ac:dyDescent="0.2">
      <c r="A991" s="791">
        <v>1</v>
      </c>
      <c r="B991" s="791" t="s">
        <v>886</v>
      </c>
      <c r="C991" s="791" t="s">
        <v>177</v>
      </c>
      <c r="D991" s="791" t="s">
        <v>177</v>
      </c>
      <c r="E991" s="791" t="s">
        <v>177</v>
      </c>
      <c r="F991" s="791">
        <v>1</v>
      </c>
      <c r="G991" s="796" t="s">
        <v>177</v>
      </c>
      <c r="H991" s="796">
        <v>47.59</v>
      </c>
      <c r="I991" s="796" t="s">
        <v>177</v>
      </c>
      <c r="J991" s="796">
        <f>SUM(H991:I991)</f>
        <v>47.59</v>
      </c>
      <c r="K991" s="791">
        <v>1</v>
      </c>
      <c r="L991" s="119"/>
      <c r="M991" s="208" t="s">
        <v>887</v>
      </c>
      <c r="N991" s="134"/>
      <c r="O991" s="135"/>
    </row>
    <row r="992" spans="1:15" ht="32.25" customHeight="1" x14ac:dyDescent="0.2">
      <c r="A992" s="896">
        <v>2</v>
      </c>
      <c r="B992" s="950" t="s">
        <v>89</v>
      </c>
      <c r="C992" s="791" t="s">
        <v>177</v>
      </c>
      <c r="D992" s="791">
        <v>1</v>
      </c>
      <c r="E992" s="791">
        <v>2683</v>
      </c>
      <c r="F992" s="791">
        <v>22</v>
      </c>
      <c r="G992" s="796">
        <v>322</v>
      </c>
      <c r="H992" s="796">
        <v>77</v>
      </c>
      <c r="I992" s="796">
        <v>474</v>
      </c>
      <c r="J992" s="796">
        <v>873</v>
      </c>
      <c r="K992" s="791">
        <v>1</v>
      </c>
      <c r="L992" s="208" t="s">
        <v>318</v>
      </c>
      <c r="M992" s="208"/>
      <c r="N992" s="134"/>
      <c r="O992" s="135"/>
    </row>
    <row r="993" spans="1:15" ht="19.5" customHeight="1" x14ac:dyDescent="0.2">
      <c r="A993" s="1431"/>
      <c r="B993" s="1051" t="s">
        <v>77</v>
      </c>
      <c r="C993" s="1260" t="s">
        <v>177</v>
      </c>
      <c r="D993" s="835">
        <f t="shared" ref="D993:K993" si="39">SUM(D991:D992)</f>
        <v>1</v>
      </c>
      <c r="E993" s="835">
        <f t="shared" si="39"/>
        <v>2683</v>
      </c>
      <c r="F993" s="835">
        <f t="shared" si="39"/>
        <v>23</v>
      </c>
      <c r="G993" s="836">
        <f t="shared" si="39"/>
        <v>322</v>
      </c>
      <c r="H993" s="836">
        <f t="shared" si="39"/>
        <v>124.59</v>
      </c>
      <c r="I993" s="836">
        <f t="shared" si="39"/>
        <v>474</v>
      </c>
      <c r="J993" s="836">
        <f t="shared" si="39"/>
        <v>920.59</v>
      </c>
      <c r="K993" s="835">
        <f t="shared" si="39"/>
        <v>2</v>
      </c>
      <c r="L993" s="136"/>
      <c r="M993" s="136"/>
      <c r="N993" s="136"/>
      <c r="O993" s="110"/>
    </row>
    <row r="994" spans="1:15" ht="4.5" customHeight="1" x14ac:dyDescent="0.25">
      <c r="A994" s="1018"/>
      <c r="B994" s="1019"/>
      <c r="C994" s="1019"/>
      <c r="D994" s="1020"/>
      <c r="E994" s="1020"/>
      <c r="F994" s="1020"/>
      <c r="G994" s="1020"/>
      <c r="H994" s="1020"/>
      <c r="I994" s="1020"/>
      <c r="J994" s="601"/>
      <c r="K994" s="825"/>
    </row>
    <row r="995" spans="1:15" ht="24" customHeight="1" x14ac:dyDescent="0.25">
      <c r="A995" s="1122" t="s">
        <v>1197</v>
      </c>
      <c r="B995" s="1390"/>
      <c r="C995" s="1390"/>
      <c r="D995" s="1390"/>
      <c r="E995" s="1390"/>
      <c r="F995" s="1390"/>
      <c r="G995" s="1390"/>
      <c r="H995" s="1390"/>
      <c r="I995" s="1390"/>
      <c r="J995" s="601"/>
      <c r="K995" s="825"/>
    </row>
    <row r="996" spans="1:15" ht="6" customHeight="1" x14ac:dyDescent="0.25">
      <c r="A996" s="1392"/>
      <c r="B996" s="1296"/>
      <c r="C996" s="1296"/>
      <c r="D996" s="1296"/>
      <c r="E996" s="1296"/>
      <c r="F996" s="1296"/>
      <c r="G996" s="1296"/>
      <c r="H996" s="1296"/>
      <c r="I996" s="1296"/>
      <c r="J996" s="601"/>
      <c r="K996" s="825"/>
    </row>
    <row r="997" spans="1:15" ht="44.25" customHeight="1" x14ac:dyDescent="0.25">
      <c r="A997" s="791">
        <v>1</v>
      </c>
      <c r="B997" s="896" t="s">
        <v>1085</v>
      </c>
      <c r="C997" s="791">
        <v>2</v>
      </c>
      <c r="D997" s="795" t="s">
        <v>177</v>
      </c>
      <c r="E997" s="795" t="s">
        <v>177</v>
      </c>
      <c r="F997" s="795" t="s">
        <v>177</v>
      </c>
      <c r="G997" s="795" t="s">
        <v>177</v>
      </c>
      <c r="H997" s="795" t="s">
        <v>177</v>
      </c>
      <c r="I997" s="791">
        <v>0.22600000000000001</v>
      </c>
      <c r="J997" s="791">
        <v>0.22600000000000001</v>
      </c>
      <c r="K997" s="790">
        <v>2</v>
      </c>
      <c r="L997" s="208"/>
      <c r="M997" s="208" t="s">
        <v>764</v>
      </c>
      <c r="N997" s="208"/>
      <c r="O997" s="96"/>
    </row>
    <row r="998" spans="1:15" ht="15.75" customHeight="1" x14ac:dyDescent="0.25">
      <c r="A998" s="791">
        <v>2</v>
      </c>
      <c r="B998" s="950" t="s">
        <v>783</v>
      </c>
      <c r="C998" s="795" t="s">
        <v>177</v>
      </c>
      <c r="D998" s="791">
        <v>1</v>
      </c>
      <c r="E998" s="795" t="s">
        <v>177</v>
      </c>
      <c r="F998" s="795" t="s">
        <v>177</v>
      </c>
      <c r="G998" s="795" t="s">
        <v>177</v>
      </c>
      <c r="H998" s="795" t="s">
        <v>177</v>
      </c>
      <c r="I998" s="874">
        <v>5.6</v>
      </c>
      <c r="J998" s="873">
        <f>SUM(G998:I998)</f>
        <v>5.6</v>
      </c>
      <c r="K998" s="790">
        <v>1</v>
      </c>
      <c r="L998" s="208" t="s">
        <v>627</v>
      </c>
      <c r="M998" s="237"/>
      <c r="N998" s="208"/>
      <c r="O998" s="96"/>
    </row>
    <row r="999" spans="1:15" ht="17.25" customHeight="1" x14ac:dyDescent="0.2">
      <c r="A999" s="896">
        <v>3</v>
      </c>
      <c r="B999" s="950" t="s">
        <v>785</v>
      </c>
      <c r="C999" s="791">
        <v>1</v>
      </c>
      <c r="D999" s="795" t="s">
        <v>177</v>
      </c>
      <c r="E999" s="795" t="s">
        <v>177</v>
      </c>
      <c r="F999" s="791">
        <v>1</v>
      </c>
      <c r="G999" s="795" t="s">
        <v>177</v>
      </c>
      <c r="H999" s="874">
        <v>0.01</v>
      </c>
      <c r="I999" s="874">
        <v>1.22</v>
      </c>
      <c r="J999" s="873">
        <f>SUM(G999:I999)</f>
        <v>1.23</v>
      </c>
      <c r="K999" s="790">
        <v>1</v>
      </c>
      <c r="L999" s="208" t="s">
        <v>628</v>
      </c>
      <c r="M999" s="237"/>
      <c r="N999" s="208"/>
      <c r="O999" s="145"/>
    </row>
    <row r="1000" spans="1:15" ht="19.5" customHeight="1" x14ac:dyDescent="0.2">
      <c r="A1000" s="939"/>
      <c r="B1000" s="1051" t="s">
        <v>77</v>
      </c>
      <c r="C1000" s="952">
        <v>3</v>
      </c>
      <c r="D1000" s="584">
        <f>SUM(D997:D999)</f>
        <v>1</v>
      </c>
      <c r="E1000" s="852" t="s">
        <v>177</v>
      </c>
      <c r="F1000" s="584">
        <v>1</v>
      </c>
      <c r="G1000" s="852" t="s">
        <v>177</v>
      </c>
      <c r="H1000" s="982">
        <v>0.01</v>
      </c>
      <c r="I1000" s="982">
        <f>SUM(I997:I999)</f>
        <v>7.0459999999999994</v>
      </c>
      <c r="J1000" s="915">
        <f>SUM(J997:J999)</f>
        <v>7.0559999999999992</v>
      </c>
      <c r="K1000" s="887">
        <f>SUM(K997:K999)</f>
        <v>4</v>
      </c>
    </row>
    <row r="1001" spans="1:15" ht="6" customHeight="1" x14ac:dyDescent="0.3">
      <c r="A1001" s="1018"/>
      <c r="B1001" s="1019"/>
      <c r="C1001" s="1019"/>
      <c r="D1001" s="1020"/>
      <c r="E1001" s="1020"/>
      <c r="F1001" s="1020"/>
      <c r="G1001" s="1021"/>
      <c r="H1001" s="1021"/>
      <c r="I1001" s="1021"/>
      <c r="J1001" s="748"/>
      <c r="K1001" s="825"/>
    </row>
    <row r="1002" spans="1:15" ht="24" customHeight="1" x14ac:dyDescent="0.3">
      <c r="A1002" s="806"/>
      <c r="B1002" s="1012" t="s">
        <v>1198</v>
      </c>
      <c r="C1002" s="1012"/>
      <c r="D1002" s="1011"/>
      <c r="E1002" s="1011"/>
      <c r="F1002" s="1011"/>
      <c r="G1002" s="1011"/>
      <c r="H1002" s="1011"/>
      <c r="I1002" s="1011"/>
      <c r="J1002" s="1011"/>
      <c r="K1002" s="825"/>
    </row>
    <row r="1003" spans="1:15" ht="6" customHeight="1" x14ac:dyDescent="0.25">
      <c r="A1003" s="806"/>
      <c r="B1003" s="601"/>
      <c r="C1003" s="601"/>
      <c r="D1003" s="601"/>
      <c r="E1003" s="601"/>
      <c r="F1003" s="601"/>
      <c r="G1003" s="601"/>
      <c r="H1003" s="601"/>
      <c r="I1003" s="601"/>
      <c r="J1003" s="601"/>
      <c r="K1003" s="825"/>
    </row>
    <row r="1004" spans="1:15" ht="44.25" customHeight="1" x14ac:dyDescent="0.2">
      <c r="A1004" s="932">
        <v>1</v>
      </c>
      <c r="B1004" s="896" t="s">
        <v>1018</v>
      </c>
      <c r="C1004" s="795" t="s">
        <v>177</v>
      </c>
      <c r="D1004" s="795">
        <v>1</v>
      </c>
      <c r="E1004" s="795" t="s">
        <v>177</v>
      </c>
      <c r="F1004" s="795" t="s">
        <v>177</v>
      </c>
      <c r="G1004" s="795" t="s">
        <v>177</v>
      </c>
      <c r="H1004" s="795" t="s">
        <v>177</v>
      </c>
      <c r="I1004" s="791">
        <v>0.23</v>
      </c>
      <c r="J1004" s="873">
        <f>SUM(G1004:I1004)</f>
        <v>0.23</v>
      </c>
      <c r="K1004" s="790">
        <v>1</v>
      </c>
      <c r="L1004" s="278"/>
      <c r="M1004" s="208" t="s">
        <v>1017</v>
      </c>
      <c r="N1004" s="173" t="s">
        <v>890</v>
      </c>
      <c r="O1004" s="41"/>
    </row>
    <row r="1005" spans="1:15" ht="19.5" customHeight="1" x14ac:dyDescent="0.3">
      <c r="A1005" s="939"/>
      <c r="B1005" s="1051" t="s">
        <v>77</v>
      </c>
      <c r="C1005" s="913" t="s">
        <v>177</v>
      </c>
      <c r="D1005" s="584">
        <f>SUM(D1004:D1004)</f>
        <v>1</v>
      </c>
      <c r="E1005" s="852" t="s">
        <v>177</v>
      </c>
      <c r="F1005" s="1244" t="s">
        <v>177</v>
      </c>
      <c r="G1005" s="852" t="s">
        <v>177</v>
      </c>
      <c r="H1005" s="1244" t="s">
        <v>177</v>
      </c>
      <c r="I1005" s="982">
        <f>SUM(I1004:I1004)</f>
        <v>0.23</v>
      </c>
      <c r="J1005" s="914">
        <f>SUM(J1004:J1004)</f>
        <v>0.23</v>
      </c>
      <c r="K1005" s="887">
        <f>SUM(K1004:K1004)</f>
        <v>1</v>
      </c>
      <c r="L1005" s="147"/>
    </row>
    <row r="1006" spans="1:15" ht="3.75" customHeight="1" x14ac:dyDescent="0.25">
      <c r="A1006" s="806"/>
      <c r="B1006" s="601"/>
      <c r="C1006" s="601"/>
      <c r="D1006" s="601"/>
      <c r="E1006" s="601"/>
      <c r="F1006" s="601"/>
      <c r="G1006" s="601"/>
      <c r="H1006" s="601"/>
      <c r="I1006" s="601"/>
      <c r="J1006" s="601"/>
      <c r="K1006" s="825"/>
    </row>
    <row r="1007" spans="1:15" ht="24" customHeight="1" x14ac:dyDescent="0.25">
      <c r="A1007" s="1122" t="s">
        <v>1199</v>
      </c>
      <c r="B1007" s="1390"/>
      <c r="C1007" s="1390"/>
      <c r="D1007" s="1390"/>
      <c r="E1007" s="1390"/>
      <c r="F1007" s="1390"/>
      <c r="G1007" s="1390"/>
      <c r="H1007" s="1390"/>
      <c r="I1007" s="1390"/>
      <c r="J1007" s="601"/>
      <c r="K1007" s="825"/>
    </row>
    <row r="1008" spans="1:15" ht="6" customHeight="1" x14ac:dyDescent="0.25">
      <c r="A1008" s="1391"/>
      <c r="B1008" s="1296"/>
      <c r="C1008" s="1296"/>
      <c r="D1008" s="1296"/>
      <c r="E1008" s="1296"/>
      <c r="F1008" s="1296"/>
      <c r="G1008" s="1296"/>
      <c r="H1008" s="1296"/>
      <c r="I1008" s="1296"/>
      <c r="J1008" s="601"/>
      <c r="K1008" s="825"/>
    </row>
    <row r="1009" spans="1:15" ht="46.5" customHeight="1" x14ac:dyDescent="0.2">
      <c r="A1009" s="916">
        <v>1</v>
      </c>
      <c r="B1009" s="791" t="s">
        <v>655</v>
      </c>
      <c r="C1009" s="795" t="s">
        <v>177</v>
      </c>
      <c r="D1009" s="791">
        <v>44</v>
      </c>
      <c r="E1009" s="791">
        <v>464</v>
      </c>
      <c r="F1009" s="791">
        <v>52</v>
      </c>
      <c r="G1009" s="874">
        <v>108.28</v>
      </c>
      <c r="H1009" s="863">
        <v>917</v>
      </c>
      <c r="I1009" s="863">
        <v>8</v>
      </c>
      <c r="J1009" s="864">
        <f>SUM(G1009:I1009)</f>
        <v>1033.28</v>
      </c>
      <c r="K1009" s="795">
        <v>4</v>
      </c>
      <c r="L1009" s="208" t="s">
        <v>675</v>
      </c>
      <c r="M1009" s="34" t="s">
        <v>852</v>
      </c>
      <c r="N1009" s="208"/>
      <c r="O1009" s="208"/>
    </row>
    <row r="1010" spans="1:15" ht="59.25" customHeight="1" x14ac:dyDescent="0.2">
      <c r="A1010" s="954">
        <v>2</v>
      </c>
      <c r="B1010" s="791" t="s">
        <v>672</v>
      </c>
      <c r="C1010" s="795" t="s">
        <v>177</v>
      </c>
      <c r="D1010" s="791">
        <v>14</v>
      </c>
      <c r="E1010" s="791">
        <v>382</v>
      </c>
      <c r="F1010" s="791">
        <v>137</v>
      </c>
      <c r="G1010" s="874">
        <v>57.6</v>
      </c>
      <c r="H1010" s="863">
        <v>850.08900000000006</v>
      </c>
      <c r="I1010" s="863">
        <v>63.2</v>
      </c>
      <c r="J1010" s="864">
        <f>SUM(G1010:I1010)</f>
        <v>970.88900000000012</v>
      </c>
      <c r="K1010" s="793">
        <v>2</v>
      </c>
      <c r="L1010" s="208"/>
      <c r="M1010" s="34" t="s">
        <v>853</v>
      </c>
      <c r="N1010" s="208"/>
      <c r="O1010" s="208"/>
    </row>
    <row r="1011" spans="1:15" ht="135" customHeight="1" x14ac:dyDescent="0.2">
      <c r="A1011" s="954">
        <v>3</v>
      </c>
      <c r="B1011" s="791" t="s">
        <v>674</v>
      </c>
      <c r="C1011" s="795">
        <v>1</v>
      </c>
      <c r="D1011" s="791">
        <v>65</v>
      </c>
      <c r="E1011" s="791">
        <v>434</v>
      </c>
      <c r="F1011" s="791">
        <v>66</v>
      </c>
      <c r="G1011" s="874">
        <v>33.270000000000003</v>
      </c>
      <c r="H1011" s="863">
        <v>4815.3130000000001</v>
      </c>
      <c r="I1011" s="863">
        <v>829.38699999999994</v>
      </c>
      <c r="J1011" s="864">
        <f>SUM(G1011:I1011)</f>
        <v>5677.97</v>
      </c>
      <c r="K1011" s="793">
        <v>9</v>
      </c>
      <c r="L1011" s="208"/>
      <c r="M1011" s="34" t="s">
        <v>854</v>
      </c>
      <c r="N1011" s="208"/>
      <c r="O1011" s="208"/>
    </row>
    <row r="1012" spans="1:15" ht="153" customHeight="1" x14ac:dyDescent="0.25">
      <c r="A1012" s="916">
        <v>4</v>
      </c>
      <c r="B1012" s="791" t="s">
        <v>673</v>
      </c>
      <c r="C1012" s="795">
        <v>1</v>
      </c>
      <c r="D1012" s="791">
        <v>198</v>
      </c>
      <c r="E1012" s="791">
        <v>2089</v>
      </c>
      <c r="F1012" s="791">
        <v>248</v>
      </c>
      <c r="G1012" s="874">
        <v>220.6</v>
      </c>
      <c r="H1012" s="863">
        <v>701.524</v>
      </c>
      <c r="I1012" s="863">
        <v>81.899199999999993</v>
      </c>
      <c r="J1012" s="864">
        <f>SUM(G1012:I1012)</f>
        <v>1004.0232</v>
      </c>
      <c r="K1012" s="793">
        <v>9</v>
      </c>
      <c r="L1012" s="208" t="s">
        <v>676</v>
      </c>
      <c r="M1012" s="34" t="s">
        <v>855</v>
      </c>
      <c r="N1012" s="208"/>
      <c r="O1012" s="129"/>
    </row>
    <row r="1013" spans="1:15" ht="96" customHeight="1" x14ac:dyDescent="0.2">
      <c r="A1013" s="962">
        <v>5</v>
      </c>
      <c r="B1013" s="896" t="s">
        <v>677</v>
      </c>
      <c r="C1013" s="795">
        <v>1</v>
      </c>
      <c r="D1013" s="791">
        <v>182</v>
      </c>
      <c r="E1013" s="791">
        <v>2318</v>
      </c>
      <c r="F1013" s="791">
        <v>75</v>
      </c>
      <c r="G1013" s="936">
        <v>14.4</v>
      </c>
      <c r="H1013" s="860">
        <v>73.349999999999994</v>
      </c>
      <c r="I1013" s="860">
        <v>86.487700000000004</v>
      </c>
      <c r="J1013" s="864">
        <f>SUM(G1013:I1013)</f>
        <v>174.23770000000002</v>
      </c>
      <c r="K1013" s="793">
        <v>42</v>
      </c>
      <c r="L1013" s="208" t="s">
        <v>1031</v>
      </c>
      <c r="M1013" s="208" t="s">
        <v>856</v>
      </c>
      <c r="N1013" s="208"/>
      <c r="O1013" s="79"/>
    </row>
    <row r="1014" spans="1:15" ht="19.5" customHeight="1" x14ac:dyDescent="0.2">
      <c r="A1014" s="951"/>
      <c r="B1014" s="981" t="s">
        <v>77</v>
      </c>
      <c r="C1014" s="1432">
        <v>3</v>
      </c>
      <c r="D1014" s="1006">
        <f t="shared" ref="D1014:I1014" si="40">SUM(D1009:D1013)</f>
        <v>503</v>
      </c>
      <c r="E1014" s="1006">
        <f t="shared" si="40"/>
        <v>5687</v>
      </c>
      <c r="F1014" s="1006">
        <f t="shared" si="40"/>
        <v>578</v>
      </c>
      <c r="G1014" s="1419">
        <f t="shared" si="40"/>
        <v>434.15</v>
      </c>
      <c r="H1014" s="1419">
        <f t="shared" si="40"/>
        <v>7357.2760000000007</v>
      </c>
      <c r="I1014" s="1433">
        <f t="shared" si="40"/>
        <v>1068.9739</v>
      </c>
      <c r="J1014" s="1420">
        <f>SUM(J1009:J1013)</f>
        <v>8860.3999000000003</v>
      </c>
      <c r="K1014" s="855">
        <f>SUM(K1009:K1013)</f>
        <v>66</v>
      </c>
    </row>
    <row r="1015" spans="1:15" ht="3.75" customHeight="1" x14ac:dyDescent="0.25">
      <c r="A1015" s="806"/>
      <c r="B1015" s="601"/>
      <c r="C1015" s="637"/>
      <c r="D1015" s="637"/>
      <c r="E1015" s="637"/>
      <c r="F1015" s="637"/>
      <c r="G1015" s="637"/>
      <c r="H1015" s="637"/>
      <c r="I1015" s="637"/>
      <c r="J1015" s="637"/>
      <c r="K1015" s="935"/>
    </row>
    <row r="1016" spans="1:15" ht="24" customHeight="1" x14ac:dyDescent="0.25">
      <c r="A1016" s="1122" t="s">
        <v>1200</v>
      </c>
      <c r="B1016" s="1390"/>
      <c r="C1016" s="1390"/>
      <c r="D1016" s="1390"/>
      <c r="E1016" s="1390"/>
      <c r="F1016" s="1390"/>
      <c r="G1016" s="1390"/>
      <c r="H1016" s="1390"/>
      <c r="I1016" s="1390"/>
      <c r="J1016" s="601"/>
      <c r="K1016" s="825"/>
    </row>
    <row r="1017" spans="1:15" ht="4.5" customHeight="1" x14ac:dyDescent="0.25">
      <c r="A1017" s="954"/>
      <c r="B1017" s="1127"/>
      <c r="C1017" s="1127"/>
      <c r="D1017" s="1128"/>
      <c r="E1017" s="1128"/>
      <c r="F1017" s="1128"/>
      <c r="G1017" s="1128"/>
      <c r="H1017" s="1128"/>
      <c r="I1017" s="1128"/>
      <c r="J1017" s="615"/>
      <c r="K1017" s="825"/>
    </row>
    <row r="1018" spans="1:15" ht="48" customHeight="1" x14ac:dyDescent="0.2">
      <c r="A1018" s="791">
        <v>1</v>
      </c>
      <c r="B1018" s="890" t="s">
        <v>982</v>
      </c>
      <c r="C1018" s="873" t="s">
        <v>177</v>
      </c>
      <c r="D1018" s="793">
        <v>19</v>
      </c>
      <c r="E1018" s="793">
        <v>807</v>
      </c>
      <c r="F1018" s="793">
        <v>20</v>
      </c>
      <c r="G1018" s="873">
        <v>54.323</v>
      </c>
      <c r="H1018" s="873">
        <v>52.21</v>
      </c>
      <c r="I1018" s="874">
        <v>0</v>
      </c>
      <c r="J1018" s="874">
        <v>106.53299999999999</v>
      </c>
      <c r="K1018" s="891">
        <v>1</v>
      </c>
      <c r="L1018" s="438" t="s">
        <v>1222</v>
      </c>
      <c r="M1018" s="441"/>
      <c r="N1018" s="70"/>
      <c r="O1018" s="441"/>
    </row>
    <row r="1019" spans="1:15" ht="137.25" customHeight="1" x14ac:dyDescent="0.2">
      <c r="A1019" s="790">
        <v>2</v>
      </c>
      <c r="B1019" s="890" t="s">
        <v>970</v>
      </c>
      <c r="C1019" s="873" t="s">
        <v>177</v>
      </c>
      <c r="D1019" s="793">
        <v>136</v>
      </c>
      <c r="E1019" s="793">
        <v>7935</v>
      </c>
      <c r="F1019" s="793">
        <v>44</v>
      </c>
      <c r="G1019" s="873">
        <v>91.94</v>
      </c>
      <c r="H1019" s="873">
        <v>154.13999999999999</v>
      </c>
      <c r="I1019" s="873">
        <v>0.87</v>
      </c>
      <c r="J1019" s="874">
        <f>SUM(G1019:I1019)</f>
        <v>246.95</v>
      </c>
      <c r="K1019" s="891"/>
      <c r="L1019" s="439"/>
      <c r="M1019" s="441"/>
      <c r="N1019" s="70" t="s">
        <v>983</v>
      </c>
      <c r="O1019" s="441"/>
    </row>
    <row r="1020" spans="1:15" ht="75" customHeight="1" x14ac:dyDescent="0.2">
      <c r="A1020" s="791">
        <v>3</v>
      </c>
      <c r="B1020" s="890" t="s">
        <v>971</v>
      </c>
      <c r="C1020" s="873" t="s">
        <v>177</v>
      </c>
      <c r="D1020" s="795">
        <v>38</v>
      </c>
      <c r="E1020" s="795">
        <v>390</v>
      </c>
      <c r="F1020" s="795">
        <v>47</v>
      </c>
      <c r="G1020" s="874">
        <v>3.96</v>
      </c>
      <c r="H1020" s="874">
        <v>34.18</v>
      </c>
      <c r="I1020" s="873">
        <v>3.01</v>
      </c>
      <c r="J1020" s="874">
        <v>41.150000000000006</v>
      </c>
      <c r="K1020" s="891"/>
      <c r="L1020" s="439"/>
      <c r="M1020" s="441"/>
      <c r="N1020" s="70"/>
      <c r="O1020" s="441"/>
    </row>
    <row r="1021" spans="1:15" ht="76.5" customHeight="1" x14ac:dyDescent="0.2">
      <c r="A1021" s="932">
        <v>4</v>
      </c>
      <c r="B1021" s="950" t="s">
        <v>981</v>
      </c>
      <c r="C1021" s="873" t="s">
        <v>177</v>
      </c>
      <c r="D1021" s="793">
        <v>1</v>
      </c>
      <c r="E1021" s="873" t="s">
        <v>177</v>
      </c>
      <c r="F1021" s="793">
        <v>2</v>
      </c>
      <c r="G1021" s="873" t="s">
        <v>177</v>
      </c>
      <c r="H1021" s="873">
        <v>1.2</v>
      </c>
      <c r="I1021" s="873">
        <v>2.9000000000000004</v>
      </c>
      <c r="J1021" s="873">
        <v>4.0999999999999996</v>
      </c>
      <c r="K1021" s="891"/>
      <c r="L1021" s="440"/>
      <c r="M1021" s="441"/>
      <c r="N1021" s="70"/>
      <c r="O1021" s="441"/>
    </row>
    <row r="1022" spans="1:15" ht="19.5" customHeight="1" x14ac:dyDescent="0.25">
      <c r="A1022" s="1014"/>
      <c r="B1022" s="981" t="s">
        <v>77</v>
      </c>
      <c r="C1022" s="1089" t="s">
        <v>177</v>
      </c>
      <c r="D1022" s="852">
        <f t="shared" ref="D1022:J1022" si="41">SUM(D1018:D1021)</f>
        <v>194</v>
      </c>
      <c r="E1022" s="852">
        <f t="shared" si="41"/>
        <v>9132</v>
      </c>
      <c r="F1022" s="852">
        <f t="shared" si="41"/>
        <v>113</v>
      </c>
      <c r="G1022" s="982">
        <f t="shared" si="41"/>
        <v>150.22300000000001</v>
      </c>
      <c r="H1022" s="982">
        <f t="shared" si="41"/>
        <v>241.73</v>
      </c>
      <c r="I1022" s="982">
        <f t="shared" si="41"/>
        <v>6.78</v>
      </c>
      <c r="J1022" s="982">
        <f t="shared" si="41"/>
        <v>398.73299999999995</v>
      </c>
      <c r="K1022" s="1378">
        <v>1</v>
      </c>
      <c r="L1022" s="279"/>
      <c r="M1022" s="215"/>
      <c r="N1022" s="163"/>
      <c r="O1022" s="163"/>
    </row>
    <row r="1023" spans="1:15" ht="4.5" customHeight="1" x14ac:dyDescent="0.25">
      <c r="A1023" s="806"/>
      <c r="B1023" s="601"/>
      <c r="C1023" s="637"/>
      <c r="D1023" s="637"/>
      <c r="E1023" s="637"/>
      <c r="F1023" s="637"/>
      <c r="G1023" s="637"/>
      <c r="H1023" s="637"/>
      <c r="I1023" s="637"/>
      <c r="J1023" s="637"/>
      <c r="K1023" s="825"/>
    </row>
    <row r="1024" spans="1:15" ht="24" customHeight="1" x14ac:dyDescent="0.25">
      <c r="A1024" s="1122" t="s">
        <v>1201</v>
      </c>
      <c r="B1024" s="1390"/>
      <c r="C1024" s="1390"/>
      <c r="D1024" s="1390"/>
      <c r="E1024" s="1390"/>
      <c r="F1024" s="1390"/>
      <c r="G1024" s="1390"/>
      <c r="H1024" s="1390"/>
      <c r="I1024" s="1390"/>
      <c r="J1024" s="601"/>
      <c r="K1024" s="825"/>
    </row>
    <row r="1025" spans="1:15" ht="3.75" customHeight="1" x14ac:dyDescent="0.25">
      <c r="A1025" s="1392"/>
      <c r="B1025" s="1296"/>
      <c r="C1025" s="1296"/>
      <c r="D1025" s="1296"/>
      <c r="E1025" s="1296"/>
      <c r="F1025" s="1296"/>
      <c r="G1025" s="1296"/>
      <c r="H1025" s="1296"/>
      <c r="I1025" s="1296"/>
      <c r="J1025" s="601"/>
      <c r="K1025" s="825"/>
    </row>
    <row r="1026" spans="1:15" ht="33" customHeight="1" x14ac:dyDescent="0.25">
      <c r="A1026" s="791">
        <v>1</v>
      </c>
      <c r="B1026" s="791" t="s">
        <v>696</v>
      </c>
      <c r="C1026" s="795" t="s">
        <v>177</v>
      </c>
      <c r="D1026" s="795">
        <v>1</v>
      </c>
      <c r="E1026" s="795" t="s">
        <v>177</v>
      </c>
      <c r="F1026" s="790" t="s">
        <v>177</v>
      </c>
      <c r="G1026" s="795" t="s">
        <v>177</v>
      </c>
      <c r="H1026" s="873" t="s">
        <v>177</v>
      </c>
      <c r="I1026" s="791">
        <v>0.01</v>
      </c>
      <c r="J1026" s="946">
        <v>0.01</v>
      </c>
      <c r="K1026" s="790">
        <v>1</v>
      </c>
      <c r="L1026" s="208"/>
      <c r="M1026" s="145" t="s">
        <v>697</v>
      </c>
      <c r="N1026" s="208"/>
      <c r="O1026" s="96"/>
    </row>
    <row r="1027" spans="1:15" ht="30" customHeight="1" x14ac:dyDescent="0.25">
      <c r="A1027" s="880">
        <v>2</v>
      </c>
      <c r="B1027" s="791" t="s">
        <v>687</v>
      </c>
      <c r="C1027" s="795" t="s">
        <v>177</v>
      </c>
      <c r="D1027" s="795">
        <v>2</v>
      </c>
      <c r="E1027" s="795" t="s">
        <v>177</v>
      </c>
      <c r="F1027" s="790">
        <v>2</v>
      </c>
      <c r="G1027" s="795" t="s">
        <v>177</v>
      </c>
      <c r="H1027" s="873">
        <v>0.2</v>
      </c>
      <c r="I1027" s="791">
        <v>0.01</v>
      </c>
      <c r="J1027" s="946">
        <v>0.21</v>
      </c>
      <c r="K1027" s="790">
        <v>2</v>
      </c>
      <c r="L1027" s="208"/>
      <c r="M1027" s="145" t="s">
        <v>698</v>
      </c>
      <c r="N1027" s="208"/>
      <c r="O1027" s="96"/>
    </row>
    <row r="1028" spans="1:15" ht="16.5" customHeight="1" x14ac:dyDescent="0.25">
      <c r="A1028" s="880">
        <v>3</v>
      </c>
      <c r="B1028" s="791" t="s">
        <v>804</v>
      </c>
      <c r="C1028" s="795">
        <v>1</v>
      </c>
      <c r="D1028" s="795">
        <v>1</v>
      </c>
      <c r="E1028" s="795" t="s">
        <v>177</v>
      </c>
      <c r="F1028" s="795" t="s">
        <v>177</v>
      </c>
      <c r="G1028" s="795" t="s">
        <v>177</v>
      </c>
      <c r="H1028" s="795" t="s">
        <v>177</v>
      </c>
      <c r="I1028" s="946">
        <v>5.7</v>
      </c>
      <c r="J1028" s="946">
        <v>5.7</v>
      </c>
      <c r="K1028" s="790">
        <v>1</v>
      </c>
      <c r="L1028" s="208" t="s">
        <v>699</v>
      </c>
      <c r="M1028" s="145"/>
      <c r="N1028" s="208"/>
      <c r="O1028" s="96"/>
    </row>
    <row r="1029" spans="1:15" ht="15.75" customHeight="1" x14ac:dyDescent="0.25">
      <c r="A1029" s="1005">
        <v>4</v>
      </c>
      <c r="B1029" s="950" t="s">
        <v>695</v>
      </c>
      <c r="C1029" s="795" t="s">
        <v>177</v>
      </c>
      <c r="D1029" s="795" t="s">
        <v>177</v>
      </c>
      <c r="E1029" s="795" t="s">
        <v>177</v>
      </c>
      <c r="F1029" s="795" t="s">
        <v>177</v>
      </c>
      <c r="G1029" s="795" t="s">
        <v>177</v>
      </c>
      <c r="H1029" s="795" t="s">
        <v>177</v>
      </c>
      <c r="I1029" s="946">
        <v>13.5</v>
      </c>
      <c r="J1029" s="946">
        <v>13.5</v>
      </c>
      <c r="K1029" s="790">
        <v>1</v>
      </c>
      <c r="L1029" s="208" t="s">
        <v>699</v>
      </c>
      <c r="M1029" s="145"/>
      <c r="N1029" s="208"/>
      <c r="O1029" s="96"/>
    </row>
    <row r="1030" spans="1:15" ht="19.5" customHeight="1" x14ac:dyDescent="0.2">
      <c r="A1030" s="939"/>
      <c r="B1030" s="981" t="s">
        <v>77</v>
      </c>
      <c r="C1030" s="1015">
        <v>1</v>
      </c>
      <c r="D1030" s="760">
        <f t="shared" ref="D1030:I1030" si="42">SUM(D1026:D1029)</f>
        <v>4</v>
      </c>
      <c r="E1030" s="887" t="s">
        <v>177</v>
      </c>
      <c r="F1030" s="760">
        <f t="shared" si="42"/>
        <v>2</v>
      </c>
      <c r="G1030" s="887" t="s">
        <v>177</v>
      </c>
      <c r="H1030" s="942">
        <f t="shared" si="42"/>
        <v>0.2</v>
      </c>
      <c r="I1030" s="942">
        <f t="shared" si="42"/>
        <v>19.22</v>
      </c>
      <c r="J1030" s="972">
        <f>SUM(G1030:I1030)</f>
        <v>19.419999999999998</v>
      </c>
      <c r="K1030" s="868">
        <f>SUM(K1026:K1029)</f>
        <v>5</v>
      </c>
    </row>
    <row r="1031" spans="1:15" ht="4.5" customHeight="1" x14ac:dyDescent="0.25">
      <c r="A1031" s="1018"/>
      <c r="B1031" s="1019"/>
      <c r="C1031" s="1079"/>
      <c r="D1031" s="1080"/>
      <c r="E1031" s="1080"/>
      <c r="F1031" s="1080"/>
      <c r="G1031" s="1080"/>
      <c r="H1031" s="1080"/>
      <c r="I1031" s="1080"/>
      <c r="J1031" s="637"/>
      <c r="K1031" s="838"/>
    </row>
    <row r="1032" spans="1:15" ht="24" customHeight="1" x14ac:dyDescent="0.25">
      <c r="A1032" s="1122" t="s">
        <v>173</v>
      </c>
      <c r="B1032" s="1390"/>
      <c r="C1032" s="1390"/>
      <c r="D1032" s="1390"/>
      <c r="E1032" s="1390"/>
      <c r="F1032" s="1390"/>
      <c r="G1032" s="1390"/>
      <c r="H1032" s="1390"/>
      <c r="I1032" s="1390"/>
      <c r="J1032" s="1011"/>
      <c r="K1032" s="825"/>
    </row>
    <row r="1033" spans="1:15" ht="5.25" customHeight="1" x14ac:dyDescent="0.25">
      <c r="A1033" s="1392"/>
      <c r="B1033" s="1296"/>
      <c r="C1033" s="1296"/>
      <c r="D1033" s="1296"/>
      <c r="E1033" s="1296"/>
      <c r="F1033" s="1296"/>
      <c r="G1033" s="1296"/>
      <c r="H1033" s="1296"/>
      <c r="I1033" s="1296"/>
      <c r="J1033" s="601"/>
      <c r="K1033" s="825"/>
    </row>
    <row r="1034" spans="1:15" ht="45.75" customHeight="1" x14ac:dyDescent="0.25">
      <c r="A1034" s="791">
        <v>1</v>
      </c>
      <c r="B1034" s="791" t="s">
        <v>598</v>
      </c>
      <c r="C1034" s="795" t="s">
        <v>177</v>
      </c>
      <c r="D1034" s="791">
        <v>2</v>
      </c>
      <c r="E1034" s="795" t="s">
        <v>177</v>
      </c>
      <c r="F1034" s="795" t="s">
        <v>177</v>
      </c>
      <c r="G1034" s="795" t="s">
        <v>177</v>
      </c>
      <c r="H1034" s="795" t="s">
        <v>177</v>
      </c>
      <c r="I1034" s="796">
        <v>4139.3599999999997</v>
      </c>
      <c r="J1034" s="796">
        <f>SUM(G1034:I1034)</f>
        <v>4139.3599999999997</v>
      </c>
      <c r="K1034" s="791">
        <v>2</v>
      </c>
      <c r="L1034" s="34"/>
      <c r="M1034" s="208" t="s">
        <v>596</v>
      </c>
      <c r="N1034" s="69"/>
      <c r="O1034" s="69"/>
    </row>
    <row r="1035" spans="1:15" ht="28.5" customHeight="1" x14ac:dyDescent="0.25">
      <c r="A1035" s="791">
        <v>2</v>
      </c>
      <c r="B1035" s="791" t="s">
        <v>599</v>
      </c>
      <c r="C1035" s="795" t="s">
        <v>177</v>
      </c>
      <c r="D1035" s="791">
        <v>1</v>
      </c>
      <c r="E1035" s="795" t="s">
        <v>177</v>
      </c>
      <c r="F1035" s="795" t="s">
        <v>177</v>
      </c>
      <c r="G1035" s="795" t="s">
        <v>177</v>
      </c>
      <c r="H1035" s="795" t="s">
        <v>177</v>
      </c>
      <c r="I1035" s="985">
        <v>1</v>
      </c>
      <c r="J1035" s="985">
        <f>SUM(G1035:I1035)</f>
        <v>1</v>
      </c>
      <c r="K1035" s="791">
        <v>1</v>
      </c>
      <c r="L1035" s="34"/>
      <c r="M1035" s="208" t="s">
        <v>597</v>
      </c>
      <c r="N1035" s="69"/>
      <c r="O1035" s="69"/>
    </row>
    <row r="1036" spans="1:15" ht="46.5" customHeight="1" x14ac:dyDescent="0.25">
      <c r="A1036" s="791">
        <v>3</v>
      </c>
      <c r="B1036" s="791" t="s">
        <v>600</v>
      </c>
      <c r="C1036" s="795" t="s">
        <v>177</v>
      </c>
      <c r="D1036" s="795">
        <v>10</v>
      </c>
      <c r="E1036" s="795" t="s">
        <v>177</v>
      </c>
      <c r="F1036" s="791">
        <v>4</v>
      </c>
      <c r="G1036" s="795" t="s">
        <v>177</v>
      </c>
      <c r="H1036" s="874">
        <v>107.5</v>
      </c>
      <c r="I1036" s="985">
        <v>1217</v>
      </c>
      <c r="J1036" s="985">
        <f>SUM(G1036:I1036)</f>
        <v>1324.5</v>
      </c>
      <c r="K1036" s="791">
        <v>3</v>
      </c>
      <c r="L1036" s="34"/>
      <c r="M1036" s="208" t="s">
        <v>602</v>
      </c>
      <c r="N1036" s="69"/>
      <c r="O1036" s="69"/>
    </row>
    <row r="1037" spans="1:15" ht="60" customHeight="1" x14ac:dyDescent="0.25">
      <c r="A1037" s="896">
        <v>4</v>
      </c>
      <c r="B1037" s="896" t="s">
        <v>601</v>
      </c>
      <c r="C1037" s="795" t="s">
        <v>177</v>
      </c>
      <c r="D1037" s="791">
        <v>4</v>
      </c>
      <c r="E1037" s="795" t="s">
        <v>177</v>
      </c>
      <c r="F1037" s="795" t="s">
        <v>177</v>
      </c>
      <c r="G1037" s="795" t="s">
        <v>177</v>
      </c>
      <c r="H1037" s="795" t="s">
        <v>177</v>
      </c>
      <c r="I1037" s="791">
        <v>131.19999999999999</v>
      </c>
      <c r="J1037" s="985">
        <f>SUM(G1037:I1037)</f>
        <v>131.19999999999999</v>
      </c>
      <c r="K1037" s="791">
        <v>4</v>
      </c>
      <c r="L1037" s="34"/>
      <c r="M1037" s="208" t="s">
        <v>603</v>
      </c>
      <c r="N1037" s="69"/>
      <c r="O1037" s="69"/>
    </row>
    <row r="1038" spans="1:15" ht="18" customHeight="1" x14ac:dyDescent="0.25">
      <c r="A1038" s="939"/>
      <c r="B1038" s="981" t="s">
        <v>77</v>
      </c>
      <c r="C1038" s="913" t="s">
        <v>177</v>
      </c>
      <c r="D1038" s="584">
        <f>SUM(D1034:D1037)</f>
        <v>17</v>
      </c>
      <c r="E1038" s="852" t="s">
        <v>177</v>
      </c>
      <c r="F1038" s="584">
        <f>SUM(F1034:F1037)</f>
        <v>4</v>
      </c>
      <c r="G1038" s="852" t="s">
        <v>177</v>
      </c>
      <c r="H1038" s="584">
        <f>SUM(H1034:H1037)</f>
        <v>107.5</v>
      </c>
      <c r="I1038" s="584">
        <f>SUM(I1034:I1037)</f>
        <v>5488.5599999999995</v>
      </c>
      <c r="J1038" s="584">
        <f>SUM(J1034:J1037)</f>
        <v>5596.0599999999995</v>
      </c>
      <c r="K1038" s="584">
        <f>SUM(K1034:K1037)</f>
        <v>10</v>
      </c>
      <c r="L1038" s="173"/>
      <c r="M1038" s="70"/>
      <c r="N1038" s="69"/>
      <c r="O1038" s="69"/>
    </row>
    <row r="1039" spans="1:15" ht="3.75" customHeight="1" x14ac:dyDescent="0.25">
      <c r="A1039" s="1018"/>
      <c r="B1039" s="1019"/>
      <c r="C1039" s="1019"/>
      <c r="D1039" s="1020"/>
      <c r="E1039" s="1020"/>
      <c r="F1039" s="1020"/>
      <c r="G1039" s="1020"/>
      <c r="H1039" s="1020"/>
      <c r="I1039" s="1020"/>
      <c r="J1039" s="601"/>
      <c r="K1039" s="825"/>
      <c r="L1039" s="47"/>
    </row>
    <row r="1040" spans="1:15" ht="24" customHeight="1" x14ac:dyDescent="0.25">
      <c r="A1040" s="1122" t="s">
        <v>149</v>
      </c>
      <c r="B1040" s="1390"/>
      <c r="C1040" s="1390"/>
      <c r="D1040" s="1390"/>
      <c r="E1040" s="1390"/>
      <c r="F1040" s="1390"/>
      <c r="G1040" s="1390"/>
      <c r="H1040" s="1390"/>
      <c r="I1040" s="1390"/>
      <c r="J1040" s="601"/>
      <c r="K1040" s="825"/>
    </row>
    <row r="1041" spans="1:15" ht="4.5" customHeight="1" x14ac:dyDescent="0.25">
      <c r="A1041" s="1392"/>
      <c r="B1041" s="1296"/>
      <c r="C1041" s="1296"/>
      <c r="D1041" s="1296"/>
      <c r="E1041" s="1296"/>
      <c r="F1041" s="1296"/>
      <c r="G1041" s="1296"/>
      <c r="H1041" s="1296"/>
      <c r="I1041" s="1296"/>
      <c r="J1041" s="601"/>
      <c r="K1041" s="825"/>
    </row>
    <row r="1042" spans="1:15" ht="46.5" customHeight="1" x14ac:dyDescent="0.2">
      <c r="A1042" s="861">
        <v>1</v>
      </c>
      <c r="B1042" s="858" t="s">
        <v>429</v>
      </c>
      <c r="C1042" s="861" t="s">
        <v>177</v>
      </c>
      <c r="D1042" s="861">
        <v>2</v>
      </c>
      <c r="E1042" s="861">
        <v>9</v>
      </c>
      <c r="F1042" s="861">
        <v>2</v>
      </c>
      <c r="G1042" s="921">
        <v>2.5</v>
      </c>
      <c r="H1042" s="921">
        <v>12</v>
      </c>
      <c r="I1042" s="921" t="s">
        <v>177</v>
      </c>
      <c r="J1042" s="921">
        <f>SUM(G1042:I1042)</f>
        <v>14.5</v>
      </c>
      <c r="K1042" s="858">
        <v>2</v>
      </c>
      <c r="L1042" s="78"/>
      <c r="M1042" s="87" t="s">
        <v>421</v>
      </c>
      <c r="N1042" s="87"/>
      <c r="O1042" s="78"/>
    </row>
    <row r="1043" spans="1:15" ht="60" customHeight="1" x14ac:dyDescent="0.2">
      <c r="A1043" s="861">
        <v>2</v>
      </c>
      <c r="B1043" s="858" t="s">
        <v>430</v>
      </c>
      <c r="C1043" s="861" t="s">
        <v>177</v>
      </c>
      <c r="D1043" s="861">
        <v>24</v>
      </c>
      <c r="E1043" s="861">
        <v>1142</v>
      </c>
      <c r="F1043" s="861">
        <v>32</v>
      </c>
      <c r="G1043" s="921">
        <v>91.5</v>
      </c>
      <c r="H1043" s="921">
        <v>811.5</v>
      </c>
      <c r="I1043" s="921" t="s">
        <v>177</v>
      </c>
      <c r="J1043" s="921">
        <f>SUM(G1043:I1043)</f>
        <v>903</v>
      </c>
      <c r="K1043" s="858">
        <v>49</v>
      </c>
      <c r="L1043" s="273"/>
      <c r="M1043" s="229" t="s">
        <v>422</v>
      </c>
      <c r="N1043" s="229"/>
      <c r="O1043" s="87" t="s">
        <v>231</v>
      </c>
    </row>
    <row r="1044" spans="1:15" ht="76.5" customHeight="1" x14ac:dyDescent="0.2">
      <c r="A1044" s="861">
        <v>3</v>
      </c>
      <c r="B1044" s="858" t="s">
        <v>431</v>
      </c>
      <c r="C1044" s="861" t="s">
        <v>177</v>
      </c>
      <c r="D1044" s="861">
        <v>75</v>
      </c>
      <c r="E1044" s="861">
        <v>690</v>
      </c>
      <c r="F1044" s="861">
        <v>51</v>
      </c>
      <c r="G1044" s="921">
        <v>34</v>
      </c>
      <c r="H1044" s="921">
        <v>139</v>
      </c>
      <c r="I1044" s="921" t="s">
        <v>177</v>
      </c>
      <c r="J1044" s="921">
        <f>SUM(G1044:I1044)</f>
        <v>173</v>
      </c>
      <c r="K1044" s="858">
        <v>85</v>
      </c>
      <c r="L1044" s="273"/>
      <c r="M1044" s="229" t="s">
        <v>423</v>
      </c>
      <c r="N1044" s="229"/>
      <c r="O1044" s="78"/>
    </row>
    <row r="1045" spans="1:15" ht="90" customHeight="1" x14ac:dyDescent="0.2">
      <c r="A1045" s="861">
        <v>4</v>
      </c>
      <c r="B1045" s="858" t="s">
        <v>432</v>
      </c>
      <c r="C1045" s="861">
        <v>1</v>
      </c>
      <c r="D1045" s="861">
        <v>10</v>
      </c>
      <c r="E1045" s="861" t="s">
        <v>177</v>
      </c>
      <c r="F1045" s="861">
        <v>9</v>
      </c>
      <c r="G1045" s="921" t="s">
        <v>177</v>
      </c>
      <c r="H1045" s="921">
        <v>4.5999999999999996</v>
      </c>
      <c r="I1045" s="921">
        <v>1.3</v>
      </c>
      <c r="J1045" s="921">
        <f>SUM(H1045:I1045)</f>
        <v>5.8999999999999995</v>
      </c>
      <c r="K1045" s="858">
        <v>11</v>
      </c>
      <c r="L1045" s="229" t="s">
        <v>1363</v>
      </c>
      <c r="M1045" s="229" t="s">
        <v>424</v>
      </c>
      <c r="N1045" s="229"/>
      <c r="O1045" s="78"/>
    </row>
    <row r="1046" spans="1:15" ht="63" customHeight="1" x14ac:dyDescent="0.2">
      <c r="A1046" s="1191">
        <v>5</v>
      </c>
      <c r="B1046" s="858" t="s">
        <v>433</v>
      </c>
      <c r="C1046" s="861" t="s">
        <v>177</v>
      </c>
      <c r="D1046" s="861">
        <v>85</v>
      </c>
      <c r="E1046" s="861">
        <v>1154</v>
      </c>
      <c r="F1046" s="861">
        <v>67</v>
      </c>
      <c r="G1046" s="921">
        <v>26</v>
      </c>
      <c r="H1046" s="921">
        <v>125</v>
      </c>
      <c r="I1046" s="921" t="s">
        <v>177</v>
      </c>
      <c r="J1046" s="921">
        <f>SUM(G1046:I1046)</f>
        <v>151</v>
      </c>
      <c r="K1046" s="858">
        <v>126</v>
      </c>
      <c r="L1046" s="273"/>
      <c r="M1046" s="229" t="s">
        <v>425</v>
      </c>
      <c r="N1046" s="229"/>
      <c r="O1046" s="214"/>
    </row>
    <row r="1047" spans="1:15" ht="63" customHeight="1" x14ac:dyDescent="0.2">
      <c r="A1047" s="861">
        <v>6</v>
      </c>
      <c r="B1047" s="858" t="s">
        <v>434</v>
      </c>
      <c r="C1047" s="861" t="s">
        <v>177</v>
      </c>
      <c r="D1047" s="861">
        <v>90</v>
      </c>
      <c r="E1047" s="861">
        <v>336</v>
      </c>
      <c r="F1047" s="861">
        <v>54</v>
      </c>
      <c r="G1047" s="921">
        <v>6.2</v>
      </c>
      <c r="H1047" s="921">
        <v>105</v>
      </c>
      <c r="I1047" s="921" t="s">
        <v>177</v>
      </c>
      <c r="J1047" s="921">
        <f>SUM(G1047:I1047)</f>
        <v>111.2</v>
      </c>
      <c r="K1047" s="858">
        <v>91</v>
      </c>
      <c r="L1047" s="273"/>
      <c r="M1047" s="229" t="s">
        <v>426</v>
      </c>
      <c r="N1047" s="229"/>
      <c r="O1047" s="78"/>
    </row>
    <row r="1048" spans="1:15" ht="61.5" customHeight="1" x14ac:dyDescent="0.2">
      <c r="A1048" s="1201">
        <v>7</v>
      </c>
      <c r="B1048" s="896" t="s">
        <v>435</v>
      </c>
      <c r="C1048" s="790">
        <v>1</v>
      </c>
      <c r="D1048" s="790">
        <v>6</v>
      </c>
      <c r="E1048" s="790">
        <v>510</v>
      </c>
      <c r="F1048" s="790">
        <v>6</v>
      </c>
      <c r="G1048" s="794">
        <v>42</v>
      </c>
      <c r="H1048" s="794">
        <v>41.7</v>
      </c>
      <c r="I1048" s="794" t="s">
        <v>177</v>
      </c>
      <c r="J1048" s="794">
        <v>83.7</v>
      </c>
      <c r="K1048" s="791">
        <v>13</v>
      </c>
      <c r="L1048" s="151"/>
      <c r="M1048" s="104" t="s">
        <v>427</v>
      </c>
      <c r="N1048" s="104" t="s">
        <v>428</v>
      </c>
      <c r="O1048" s="208"/>
    </row>
    <row r="1049" spans="1:15" ht="19.5" customHeight="1" x14ac:dyDescent="0.2">
      <c r="A1049" s="987"/>
      <c r="B1049" s="988" t="s">
        <v>77</v>
      </c>
      <c r="C1049" s="1029">
        <v>2</v>
      </c>
      <c r="D1049" s="884">
        <f>SUM(D1042:D1048)</f>
        <v>292</v>
      </c>
      <c r="E1049" s="884">
        <f>SUM(E1042:E1048)</f>
        <v>3841</v>
      </c>
      <c r="F1049" s="884">
        <f>SUM(F1042:F1048)</f>
        <v>221</v>
      </c>
      <c r="G1049" s="1434">
        <f>SUM(G1042:G1048)</f>
        <v>202.2</v>
      </c>
      <c r="H1049" s="1434">
        <f>SUM(H1042:H1048)</f>
        <v>1238.8</v>
      </c>
      <c r="I1049" s="1434">
        <f>SUM(I1045:I1048)</f>
        <v>1.3</v>
      </c>
      <c r="J1049" s="1434">
        <f>SUM(J1042:J1048)</f>
        <v>1442.3000000000002</v>
      </c>
      <c r="K1049" s="583">
        <f>SUM(K1042:K1048)</f>
        <v>377</v>
      </c>
      <c r="L1049" s="280"/>
    </row>
    <row r="1050" spans="1:15" ht="9" customHeight="1" x14ac:dyDescent="0.25">
      <c r="A1050" s="349"/>
      <c r="B1050" s="213"/>
      <c r="C1050" s="213"/>
      <c r="D1050" s="213"/>
      <c r="E1050" s="213"/>
      <c r="F1050" s="213"/>
      <c r="G1050" s="213"/>
      <c r="H1050" s="213"/>
      <c r="I1050" s="213"/>
      <c r="J1050" s="213"/>
      <c r="K1050" s="202"/>
    </row>
    <row r="1051" spans="1:15" ht="6" hidden="1" customHeight="1" x14ac:dyDescent="0.25">
      <c r="A1051" s="351"/>
      <c r="B1051" s="51"/>
      <c r="C1051" s="51"/>
      <c r="D1051" s="52"/>
      <c r="E1051" s="52"/>
      <c r="F1051" s="52"/>
      <c r="G1051" s="52"/>
      <c r="H1051" s="52"/>
      <c r="I1051" s="52"/>
      <c r="K1051" s="210"/>
    </row>
    <row r="1052" spans="1:15" ht="24" customHeight="1" x14ac:dyDescent="0.25">
      <c r="A1052" s="1122" t="s">
        <v>166</v>
      </c>
      <c r="B1052" s="1390"/>
      <c r="C1052" s="1390"/>
      <c r="D1052" s="1390"/>
      <c r="E1052" s="1390"/>
      <c r="F1052" s="1390"/>
      <c r="G1052" s="1390"/>
      <c r="H1052" s="1390"/>
      <c r="I1052" s="1390"/>
      <c r="J1052" s="1011"/>
      <c r="K1052" s="825"/>
    </row>
    <row r="1053" spans="1:15" ht="4.5" customHeight="1" x14ac:dyDescent="0.25">
      <c r="A1053" s="1391"/>
      <c r="B1053" s="1398"/>
      <c r="C1053" s="1398"/>
      <c r="D1053" s="1398"/>
      <c r="E1053" s="1398"/>
      <c r="F1053" s="1398"/>
      <c r="G1053" s="1398"/>
      <c r="H1053" s="1398"/>
      <c r="I1053" s="1398"/>
      <c r="J1053" s="615"/>
      <c r="K1053" s="973"/>
    </row>
    <row r="1054" spans="1:15" ht="33.75" customHeight="1" x14ac:dyDescent="0.2">
      <c r="A1054" s="880">
        <v>1</v>
      </c>
      <c r="B1054" s="1311" t="s">
        <v>760</v>
      </c>
      <c r="C1054" s="957" t="s">
        <v>177</v>
      </c>
      <c r="D1054" s="1311">
        <v>2</v>
      </c>
      <c r="E1054" s="1435" t="s">
        <v>177</v>
      </c>
      <c r="F1054" s="1435" t="s">
        <v>177</v>
      </c>
      <c r="G1054" s="1435" t="s">
        <v>177</v>
      </c>
      <c r="H1054" s="1435" t="s">
        <v>177</v>
      </c>
      <c r="I1054" s="1436">
        <v>2</v>
      </c>
      <c r="J1054" s="1436">
        <f>SUM(G1054:I1054)</f>
        <v>2</v>
      </c>
      <c r="K1054" s="1191">
        <v>2</v>
      </c>
      <c r="L1054" s="208" t="s">
        <v>758</v>
      </c>
      <c r="M1054" s="208" t="s">
        <v>759</v>
      </c>
      <c r="N1054" s="41"/>
      <c r="O1054" s="41"/>
    </row>
    <row r="1055" spans="1:15" ht="19.5" customHeight="1" x14ac:dyDescent="0.25">
      <c r="A1055" s="939"/>
      <c r="B1055" s="981" t="s">
        <v>77</v>
      </c>
      <c r="C1055" s="852" t="s">
        <v>177</v>
      </c>
      <c r="D1055" s="584">
        <f>SUM(D1054:D1054)</f>
        <v>2</v>
      </c>
      <c r="E1055" s="852" t="s">
        <v>177</v>
      </c>
      <c r="F1055" s="852" t="s">
        <v>177</v>
      </c>
      <c r="G1055" s="852" t="s">
        <v>177</v>
      </c>
      <c r="H1055" s="852" t="s">
        <v>177</v>
      </c>
      <c r="I1055" s="1437">
        <v>2</v>
      </c>
      <c r="J1055" s="1437">
        <f>SUM(G1055:I1055)</f>
        <v>2</v>
      </c>
      <c r="K1055" s="887">
        <v>2</v>
      </c>
      <c r="L1055" s="320"/>
    </row>
    <row r="1056" spans="1:15" ht="3.75" customHeight="1" x14ac:dyDescent="0.25">
      <c r="A1056" s="1018"/>
      <c r="B1056" s="1019"/>
      <c r="C1056" s="1019"/>
      <c r="D1056" s="1020"/>
      <c r="E1056" s="1020"/>
      <c r="F1056" s="1020"/>
      <c r="G1056" s="1020"/>
      <c r="H1056" s="1020"/>
      <c r="I1056" s="1020"/>
      <c r="J1056" s="601"/>
      <c r="K1056" s="825"/>
    </row>
    <row r="1057" spans="1:15" ht="3" hidden="1" customHeight="1" x14ac:dyDescent="0.25">
      <c r="A1057" s="1018"/>
      <c r="B1057" s="1019"/>
      <c r="C1057" s="1019"/>
      <c r="D1057" s="1020"/>
      <c r="E1057" s="1020"/>
      <c r="F1057" s="1020"/>
      <c r="G1057" s="1020"/>
      <c r="H1057" s="1020"/>
      <c r="I1057" s="1020"/>
      <c r="J1057" s="601"/>
      <c r="K1057" s="825"/>
    </row>
    <row r="1058" spans="1:15" ht="24" customHeight="1" x14ac:dyDescent="0.25">
      <c r="A1058" s="1122" t="s">
        <v>1202</v>
      </c>
      <c r="B1058" s="1390"/>
      <c r="C1058" s="1390"/>
      <c r="D1058" s="1390"/>
      <c r="E1058" s="1390"/>
      <c r="F1058" s="1390"/>
      <c r="G1058" s="1390"/>
      <c r="H1058" s="1390"/>
      <c r="I1058" s="1390"/>
      <c r="J1058" s="601"/>
      <c r="K1058" s="825"/>
    </row>
    <row r="1059" spans="1:15" ht="6" customHeight="1" x14ac:dyDescent="0.25">
      <c r="A1059" s="1391"/>
      <c r="B1059" s="1398"/>
      <c r="C1059" s="1398"/>
      <c r="D1059" s="1398"/>
      <c r="E1059" s="1398"/>
      <c r="F1059" s="1398"/>
      <c r="G1059" s="1398"/>
      <c r="H1059" s="1398"/>
      <c r="I1059" s="1398"/>
      <c r="J1059" s="615"/>
      <c r="K1059" s="825"/>
    </row>
    <row r="1060" spans="1:15" ht="89.25" customHeight="1" x14ac:dyDescent="0.2">
      <c r="A1060" s="791">
        <v>1</v>
      </c>
      <c r="B1060" s="890" t="s">
        <v>564</v>
      </c>
      <c r="C1060" s="791" t="s">
        <v>177</v>
      </c>
      <c r="D1060" s="791">
        <v>21</v>
      </c>
      <c r="E1060" s="791">
        <v>12</v>
      </c>
      <c r="F1060" s="791">
        <v>20</v>
      </c>
      <c r="G1060" s="874">
        <v>2.48</v>
      </c>
      <c r="H1060" s="874">
        <v>3.3</v>
      </c>
      <c r="I1060" s="874">
        <v>1.7</v>
      </c>
      <c r="J1060" s="874">
        <f t="shared" ref="J1060:J1066" si="43">SUM(G1060:I1060)</f>
        <v>7.4799999999999995</v>
      </c>
      <c r="K1060" s="561"/>
      <c r="L1060" s="253"/>
      <c r="M1060" s="235" t="s">
        <v>569</v>
      </c>
      <c r="N1060" s="41"/>
      <c r="O1060" s="41"/>
    </row>
    <row r="1061" spans="1:15" ht="59.25" customHeight="1" x14ac:dyDescent="0.2">
      <c r="A1061" s="791">
        <v>2</v>
      </c>
      <c r="B1061" s="890" t="s">
        <v>573</v>
      </c>
      <c r="C1061" s="791" t="s">
        <v>177</v>
      </c>
      <c r="D1061" s="791">
        <v>43</v>
      </c>
      <c r="E1061" s="791">
        <v>47</v>
      </c>
      <c r="F1061" s="791">
        <v>45</v>
      </c>
      <c r="G1061" s="874">
        <v>3.61</v>
      </c>
      <c r="H1061" s="874">
        <v>8.5399999999999991</v>
      </c>
      <c r="I1061" s="874">
        <v>3.1</v>
      </c>
      <c r="J1061" s="874">
        <f t="shared" si="43"/>
        <v>15.249999999999998</v>
      </c>
      <c r="K1061" s="1438"/>
      <c r="L1061" s="253"/>
      <c r="M1061" s="208" t="s">
        <v>560</v>
      </c>
      <c r="N1061" s="41"/>
      <c r="O1061" s="41"/>
    </row>
    <row r="1062" spans="1:15" ht="72.75" customHeight="1" x14ac:dyDescent="0.2">
      <c r="A1062" s="791">
        <v>3</v>
      </c>
      <c r="B1062" s="890" t="s">
        <v>552</v>
      </c>
      <c r="C1062" s="791" t="s">
        <v>177</v>
      </c>
      <c r="D1062" s="791">
        <v>21</v>
      </c>
      <c r="E1062" s="791">
        <v>64</v>
      </c>
      <c r="F1062" s="791">
        <v>23</v>
      </c>
      <c r="G1062" s="874">
        <v>2.72</v>
      </c>
      <c r="H1062" s="874">
        <v>7</v>
      </c>
      <c r="I1062" s="874">
        <v>0.28000000000000003</v>
      </c>
      <c r="J1062" s="874">
        <f t="shared" si="43"/>
        <v>10</v>
      </c>
      <c r="K1062" s="1438"/>
      <c r="L1062" s="253"/>
      <c r="M1062" s="208" t="s">
        <v>560</v>
      </c>
      <c r="N1062" s="41"/>
      <c r="O1062" s="41"/>
    </row>
    <row r="1063" spans="1:15" ht="73.5" customHeight="1" x14ac:dyDescent="0.2">
      <c r="A1063" s="791">
        <v>4</v>
      </c>
      <c r="B1063" s="890" t="s">
        <v>574</v>
      </c>
      <c r="C1063" s="791" t="s">
        <v>177</v>
      </c>
      <c r="D1063" s="791">
        <v>42</v>
      </c>
      <c r="E1063" s="791">
        <v>61</v>
      </c>
      <c r="F1063" s="791">
        <v>35</v>
      </c>
      <c r="G1063" s="874">
        <v>0.84</v>
      </c>
      <c r="H1063" s="874">
        <v>21.58</v>
      </c>
      <c r="I1063" s="874">
        <v>1.88</v>
      </c>
      <c r="J1063" s="874">
        <f t="shared" si="43"/>
        <v>24.299999999999997</v>
      </c>
      <c r="K1063" s="1438">
        <v>1</v>
      </c>
      <c r="L1063" s="253"/>
      <c r="M1063" s="208" t="s">
        <v>560</v>
      </c>
      <c r="N1063" s="41"/>
      <c r="O1063" s="41"/>
    </row>
    <row r="1064" spans="1:15" ht="59.25" customHeight="1" x14ac:dyDescent="0.2">
      <c r="A1064" s="791">
        <v>5</v>
      </c>
      <c r="B1064" s="890" t="s">
        <v>575</v>
      </c>
      <c r="C1064" s="791" t="s">
        <v>177</v>
      </c>
      <c r="D1064" s="791">
        <v>37</v>
      </c>
      <c r="E1064" s="791">
        <v>84</v>
      </c>
      <c r="F1064" s="791">
        <v>32</v>
      </c>
      <c r="G1064" s="874">
        <v>3.21</v>
      </c>
      <c r="H1064" s="874">
        <v>5.59</v>
      </c>
      <c r="I1064" s="874">
        <v>6</v>
      </c>
      <c r="J1064" s="874">
        <f t="shared" si="43"/>
        <v>14.8</v>
      </c>
      <c r="K1064" s="1438"/>
      <c r="L1064" s="253"/>
      <c r="M1064" s="208" t="s">
        <v>560</v>
      </c>
      <c r="N1064" s="41"/>
      <c r="O1064" s="41"/>
    </row>
    <row r="1065" spans="1:15" ht="75" customHeight="1" x14ac:dyDescent="0.2">
      <c r="A1065" s="791">
        <v>6</v>
      </c>
      <c r="B1065" s="890" t="s">
        <v>578</v>
      </c>
      <c r="C1065" s="791">
        <v>2</v>
      </c>
      <c r="D1065" s="791">
        <v>173</v>
      </c>
      <c r="E1065" s="791">
        <v>63</v>
      </c>
      <c r="F1065" s="791">
        <v>61</v>
      </c>
      <c r="G1065" s="874">
        <v>0.87</v>
      </c>
      <c r="H1065" s="874">
        <v>6.45</v>
      </c>
      <c r="I1065" s="874">
        <v>4.9000000000000004</v>
      </c>
      <c r="J1065" s="874">
        <f t="shared" si="43"/>
        <v>12.22</v>
      </c>
      <c r="K1065" s="1438"/>
      <c r="L1065" s="253"/>
      <c r="M1065" s="208" t="s">
        <v>577</v>
      </c>
      <c r="N1065" s="41"/>
      <c r="O1065" s="41"/>
    </row>
    <row r="1066" spans="1:15" ht="60" customHeight="1" x14ac:dyDescent="0.2">
      <c r="A1066" s="896">
        <v>7</v>
      </c>
      <c r="B1066" s="950" t="s">
        <v>576</v>
      </c>
      <c r="C1066" s="791" t="s">
        <v>177</v>
      </c>
      <c r="D1066" s="791">
        <v>66</v>
      </c>
      <c r="E1066" s="791">
        <v>12</v>
      </c>
      <c r="F1066" s="791">
        <v>16</v>
      </c>
      <c r="G1066" s="874">
        <v>1.28</v>
      </c>
      <c r="H1066" s="874">
        <v>8.6199999999999992</v>
      </c>
      <c r="I1066" s="874">
        <v>2.4</v>
      </c>
      <c r="J1066" s="874">
        <f t="shared" si="43"/>
        <v>12.299999999999999</v>
      </c>
      <c r="K1066" s="1438"/>
      <c r="L1066" s="253"/>
      <c r="M1066" s="208" t="s">
        <v>560</v>
      </c>
      <c r="N1066" s="41"/>
      <c r="O1066" s="41"/>
    </row>
    <row r="1067" spans="1:15" ht="19.5" customHeight="1" x14ac:dyDescent="0.2">
      <c r="A1067" s="939"/>
      <c r="B1067" s="981" t="s">
        <v>77</v>
      </c>
      <c r="C1067" s="952">
        <v>2</v>
      </c>
      <c r="D1067" s="584">
        <f t="shared" ref="D1067:K1067" si="44">SUM(D1060:D1066)</f>
        <v>403</v>
      </c>
      <c r="E1067" s="584">
        <f t="shared" si="44"/>
        <v>343</v>
      </c>
      <c r="F1067" s="584">
        <f t="shared" si="44"/>
        <v>232</v>
      </c>
      <c r="G1067" s="982">
        <f t="shared" si="44"/>
        <v>15.009999999999998</v>
      </c>
      <c r="H1067" s="982">
        <f t="shared" si="44"/>
        <v>61.080000000000005</v>
      </c>
      <c r="I1067" s="982">
        <f t="shared" si="44"/>
        <v>20.259999999999998</v>
      </c>
      <c r="J1067" s="915">
        <f t="shared" si="44"/>
        <v>96.35</v>
      </c>
      <c r="K1067" s="887">
        <f t="shared" si="44"/>
        <v>1</v>
      </c>
    </row>
    <row r="1068" spans="1:15" ht="3.75" customHeight="1" x14ac:dyDescent="0.25">
      <c r="A1068" s="806"/>
      <c r="B1068" s="601"/>
      <c r="C1068" s="637"/>
      <c r="D1068" s="637"/>
      <c r="E1068" s="637"/>
      <c r="F1068" s="637"/>
      <c r="G1068" s="637"/>
      <c r="H1068" s="637"/>
      <c r="I1068" s="637"/>
      <c r="J1068" s="637"/>
      <c r="K1068" s="935"/>
    </row>
    <row r="1069" spans="1:15" ht="24" customHeight="1" x14ac:dyDescent="0.25">
      <c r="A1069" s="1122" t="s">
        <v>1203</v>
      </c>
      <c r="B1069" s="1390"/>
      <c r="C1069" s="1390"/>
      <c r="D1069" s="1390"/>
      <c r="E1069" s="1390"/>
      <c r="F1069" s="1390"/>
      <c r="G1069" s="1390"/>
      <c r="H1069" s="1390"/>
      <c r="I1069" s="1390"/>
      <c r="J1069" s="601"/>
      <c r="K1069" s="935"/>
    </row>
    <row r="1070" spans="1:15" ht="5.25" customHeight="1" x14ac:dyDescent="0.25">
      <c r="A1070" s="1391"/>
      <c r="B1070" s="1296"/>
      <c r="C1070" s="1296"/>
      <c r="D1070" s="1296"/>
      <c r="E1070" s="1296"/>
      <c r="F1070" s="1296"/>
      <c r="G1070" s="1296"/>
      <c r="H1070" s="1296"/>
      <c r="I1070" s="1296"/>
      <c r="J1070" s="601"/>
      <c r="K1070" s="935"/>
    </row>
    <row r="1071" spans="1:15" ht="93" customHeight="1" x14ac:dyDescent="0.2">
      <c r="A1071" s="880">
        <v>1</v>
      </c>
      <c r="B1071" s="791" t="s">
        <v>1241</v>
      </c>
      <c r="C1071" s="791">
        <v>1</v>
      </c>
      <c r="D1071" s="791">
        <v>78</v>
      </c>
      <c r="E1071" s="791">
        <v>1528</v>
      </c>
      <c r="F1071" s="791">
        <v>4</v>
      </c>
      <c r="G1071" s="874">
        <v>82.5</v>
      </c>
      <c r="H1071" s="874">
        <v>53.9</v>
      </c>
      <c r="I1071" s="874">
        <v>39.6</v>
      </c>
      <c r="J1071" s="873">
        <v>176</v>
      </c>
      <c r="K1071" s="790">
        <v>64</v>
      </c>
      <c r="L1071" s="276" t="s">
        <v>609</v>
      </c>
      <c r="M1071" s="208"/>
      <c r="N1071" s="208"/>
      <c r="O1071" s="208"/>
    </row>
    <row r="1072" spans="1:15" ht="93" customHeight="1" x14ac:dyDescent="0.2">
      <c r="A1072" s="791">
        <v>2</v>
      </c>
      <c r="B1072" s="956" t="s">
        <v>1242</v>
      </c>
      <c r="C1072" s="791">
        <v>1</v>
      </c>
      <c r="D1072" s="1439">
        <v>90</v>
      </c>
      <c r="E1072" s="1439">
        <v>667</v>
      </c>
      <c r="F1072" s="1439">
        <v>185</v>
      </c>
      <c r="G1072" s="1440">
        <v>51.183999999999997</v>
      </c>
      <c r="H1072" s="1440">
        <v>727.2</v>
      </c>
      <c r="I1072" s="1440">
        <v>557.61599999999999</v>
      </c>
      <c r="J1072" s="1441">
        <v>1336</v>
      </c>
      <c r="K1072" s="1442">
        <v>68</v>
      </c>
      <c r="L1072" s="276" t="s">
        <v>607</v>
      </c>
      <c r="M1072" s="208"/>
      <c r="N1072" s="208"/>
      <c r="O1072" s="208"/>
    </row>
    <row r="1073" spans="1:15" ht="91.5" customHeight="1" x14ac:dyDescent="0.2">
      <c r="A1073" s="896">
        <v>3</v>
      </c>
      <c r="B1073" s="791" t="s">
        <v>617</v>
      </c>
      <c r="C1073" s="916">
        <v>1</v>
      </c>
      <c r="D1073" s="847">
        <v>115</v>
      </c>
      <c r="E1073" s="847">
        <v>560</v>
      </c>
      <c r="F1073" s="847">
        <v>189</v>
      </c>
      <c r="G1073" s="1323">
        <v>118.2</v>
      </c>
      <c r="H1073" s="1323">
        <v>949.9</v>
      </c>
      <c r="I1073" s="1323">
        <v>693.9</v>
      </c>
      <c r="J1073" s="1443">
        <f>SUM(G1073:I1073)</f>
        <v>1762</v>
      </c>
      <c r="K1073" s="1444">
        <v>69</v>
      </c>
      <c r="L1073" s="276" t="s">
        <v>936</v>
      </c>
      <c r="M1073" s="208" t="s">
        <v>618</v>
      </c>
      <c r="N1073" s="208"/>
      <c r="O1073" s="208" t="s">
        <v>619</v>
      </c>
    </row>
    <row r="1074" spans="1:15" ht="77.25" customHeight="1" x14ac:dyDescent="0.2">
      <c r="A1074" s="791">
        <v>4</v>
      </c>
      <c r="B1074" s="791" t="s">
        <v>1235</v>
      </c>
      <c r="C1074" s="791">
        <v>2</v>
      </c>
      <c r="D1074" s="847">
        <v>84</v>
      </c>
      <c r="E1074" s="847">
        <v>566</v>
      </c>
      <c r="F1074" s="847">
        <v>318</v>
      </c>
      <c r="G1074" s="1323">
        <v>45.5</v>
      </c>
      <c r="H1074" s="1323">
        <v>929.5</v>
      </c>
      <c r="I1074" s="1323">
        <v>83</v>
      </c>
      <c r="J1074" s="1443">
        <v>1058</v>
      </c>
      <c r="K1074" s="1444">
        <v>49</v>
      </c>
      <c r="L1074" s="276" t="s">
        <v>937</v>
      </c>
      <c r="M1074" s="208"/>
      <c r="N1074" s="208"/>
      <c r="O1074" s="208"/>
    </row>
    <row r="1075" spans="1:15" ht="45.75" customHeight="1" x14ac:dyDescent="0.2">
      <c r="A1075" s="896">
        <v>5</v>
      </c>
      <c r="B1075" s="950" t="s">
        <v>1243</v>
      </c>
      <c r="C1075" s="916">
        <v>2</v>
      </c>
      <c r="D1075" s="847">
        <v>57</v>
      </c>
      <c r="E1075" s="847">
        <v>304</v>
      </c>
      <c r="F1075" s="847">
        <v>48</v>
      </c>
      <c r="G1075" s="1323">
        <v>28</v>
      </c>
      <c r="H1075" s="1323">
        <v>831.32</v>
      </c>
      <c r="I1075" s="1323">
        <v>50.7</v>
      </c>
      <c r="J1075" s="1443">
        <v>910.02</v>
      </c>
      <c r="K1075" s="1444">
        <v>40</v>
      </c>
      <c r="L1075" s="276" t="s">
        <v>611</v>
      </c>
      <c r="M1075" s="208"/>
      <c r="N1075" s="208"/>
      <c r="O1075" s="208"/>
    </row>
    <row r="1076" spans="1:15" ht="19.5" customHeight="1" x14ac:dyDescent="0.2">
      <c r="A1076" s="939"/>
      <c r="B1076" s="981" t="s">
        <v>77</v>
      </c>
      <c r="C1076" s="1015">
        <v>7</v>
      </c>
      <c r="D1076" s="760">
        <f t="shared" ref="D1076:K1076" si="45">SUM(D1071:D1075)</f>
        <v>424</v>
      </c>
      <c r="E1076" s="760">
        <f t="shared" si="45"/>
        <v>3625</v>
      </c>
      <c r="F1076" s="760">
        <f t="shared" si="45"/>
        <v>744</v>
      </c>
      <c r="G1076" s="942">
        <f t="shared" si="45"/>
        <v>325.38400000000001</v>
      </c>
      <c r="H1076" s="942">
        <f t="shared" si="45"/>
        <v>3491.82</v>
      </c>
      <c r="I1076" s="942">
        <f t="shared" si="45"/>
        <v>1424.816</v>
      </c>
      <c r="J1076" s="972">
        <f t="shared" si="45"/>
        <v>5242.0200000000004</v>
      </c>
      <c r="K1076" s="868">
        <f t="shared" si="45"/>
        <v>290</v>
      </c>
    </row>
    <row r="1077" spans="1:15" ht="5.25" customHeight="1" x14ac:dyDescent="0.25">
      <c r="A1077" s="1018"/>
      <c r="B1077" s="1019"/>
      <c r="C1077" s="1019"/>
      <c r="D1077" s="1020"/>
      <c r="E1077" s="1020"/>
      <c r="F1077" s="1020"/>
      <c r="G1077" s="1020"/>
      <c r="H1077" s="1020"/>
      <c r="I1077" s="1020"/>
      <c r="J1077" s="601"/>
      <c r="K1077" s="825"/>
    </row>
    <row r="1078" spans="1:15" ht="7.5" hidden="1" customHeight="1" x14ac:dyDescent="0.25">
      <c r="A1078" s="1445"/>
      <c r="B1078" s="601"/>
      <c r="C1078" s="601"/>
      <c r="D1078" s="1020"/>
      <c r="E1078" s="1020"/>
      <c r="F1078" s="1020"/>
      <c r="G1078" s="1021"/>
      <c r="H1078" s="1021"/>
      <c r="I1078" s="1021"/>
      <c r="J1078" s="601"/>
      <c r="K1078" s="825"/>
    </row>
    <row r="1079" spans="1:15" ht="24" customHeight="1" x14ac:dyDescent="0.25">
      <c r="A1079" s="1122" t="s">
        <v>1204</v>
      </c>
      <c r="B1079" s="1390"/>
      <c r="C1079" s="1390"/>
      <c r="D1079" s="1390"/>
      <c r="E1079" s="1390"/>
      <c r="F1079" s="1390"/>
      <c r="G1079" s="1390"/>
      <c r="H1079" s="1390"/>
      <c r="I1079" s="1390"/>
      <c r="J1079" s="601"/>
      <c r="K1079" s="825"/>
    </row>
    <row r="1080" spans="1:15" ht="6.75" customHeight="1" x14ac:dyDescent="0.25">
      <c r="A1080" s="1392"/>
      <c r="B1080" s="1296"/>
      <c r="C1080" s="1296"/>
      <c r="D1080" s="1296"/>
      <c r="E1080" s="1296"/>
      <c r="F1080" s="1296"/>
      <c r="G1080" s="1296"/>
      <c r="H1080" s="1296"/>
      <c r="I1080" s="1296"/>
      <c r="J1080" s="601" t="s">
        <v>10</v>
      </c>
      <c r="K1080" s="825"/>
    </row>
    <row r="1081" spans="1:15" ht="30" customHeight="1" x14ac:dyDescent="0.2">
      <c r="A1081" s="791">
        <v>1</v>
      </c>
      <c r="B1081" s="890" t="s">
        <v>549</v>
      </c>
      <c r="C1081" s="795" t="s">
        <v>177</v>
      </c>
      <c r="D1081" s="795">
        <v>1</v>
      </c>
      <c r="E1081" s="795" t="s">
        <v>177</v>
      </c>
      <c r="F1081" s="791">
        <v>1</v>
      </c>
      <c r="G1081" s="795" t="s">
        <v>177</v>
      </c>
      <c r="H1081" s="874">
        <v>75</v>
      </c>
      <c r="I1081" s="795" t="s">
        <v>177</v>
      </c>
      <c r="J1081" s="946">
        <f>SUM(G1081:I1081)</f>
        <v>75</v>
      </c>
      <c r="K1081" s="790">
        <v>1</v>
      </c>
      <c r="L1081" s="251"/>
      <c r="M1081" s="104" t="s">
        <v>551</v>
      </c>
      <c r="N1081" s="154"/>
      <c r="O1081" s="34"/>
    </row>
    <row r="1082" spans="1:15" ht="17.25" customHeight="1" x14ac:dyDescent="0.25">
      <c r="A1082" s="896">
        <v>2</v>
      </c>
      <c r="B1082" s="950" t="s">
        <v>550</v>
      </c>
      <c r="C1082" s="795" t="s">
        <v>177</v>
      </c>
      <c r="D1082" s="795">
        <v>1</v>
      </c>
      <c r="E1082" s="795" t="s">
        <v>177</v>
      </c>
      <c r="F1082" s="791">
        <v>1</v>
      </c>
      <c r="G1082" s="795" t="s">
        <v>177</v>
      </c>
      <c r="H1082" s="874">
        <v>36</v>
      </c>
      <c r="I1082" s="795" t="s">
        <v>177</v>
      </c>
      <c r="J1082" s="946">
        <f>SUM(G1082:I1082)</f>
        <v>36</v>
      </c>
      <c r="K1082" s="790">
        <v>1</v>
      </c>
      <c r="L1082" s="251"/>
      <c r="M1082" s="238" t="s">
        <v>232</v>
      </c>
      <c r="N1082" s="281"/>
      <c r="O1082" s="69"/>
    </row>
    <row r="1083" spans="1:15" ht="19.5" customHeight="1" x14ac:dyDescent="0.2">
      <c r="A1083" s="1253"/>
      <c r="B1083" s="981" t="s">
        <v>109</v>
      </c>
      <c r="C1083" s="913" t="s">
        <v>177</v>
      </c>
      <c r="D1083" s="852">
        <f>SUM(D1081:D1082)</f>
        <v>2</v>
      </c>
      <c r="E1083" s="852" t="s">
        <v>177</v>
      </c>
      <c r="F1083" s="584">
        <f>SUM(F1081:F1082)</f>
        <v>2</v>
      </c>
      <c r="G1083" s="852" t="s">
        <v>177</v>
      </c>
      <c r="H1083" s="982">
        <f>SUM(H1081:H1082)</f>
        <v>111</v>
      </c>
      <c r="I1083" s="584" t="s">
        <v>177</v>
      </c>
      <c r="J1083" s="914">
        <f>SUM(J1081:J1082)</f>
        <v>111</v>
      </c>
      <c r="K1083" s="887">
        <f>SUM(K1081:K1082)</f>
        <v>2</v>
      </c>
    </row>
    <row r="1084" spans="1:15" ht="4.5" customHeight="1" x14ac:dyDescent="0.25">
      <c r="A1084" s="1087"/>
      <c r="B1084" s="1019"/>
      <c r="C1084" s="1019"/>
      <c r="D1084" s="1020"/>
      <c r="E1084" s="1020"/>
      <c r="F1084" s="1020"/>
      <c r="G1084" s="1020"/>
      <c r="H1084" s="1020"/>
      <c r="I1084" s="1020"/>
      <c r="J1084" s="601"/>
      <c r="K1084" s="935"/>
    </row>
    <row r="1085" spans="1:15" ht="15" hidden="1" customHeight="1" x14ac:dyDescent="0.25">
      <c r="A1085" s="1018"/>
      <c r="B1085" s="1019"/>
      <c r="C1085" s="1019"/>
      <c r="D1085" s="1020"/>
      <c r="E1085" s="1020"/>
      <c r="F1085" s="1020"/>
      <c r="G1085" s="1020"/>
      <c r="H1085" s="1020"/>
      <c r="I1085" s="1020"/>
      <c r="J1085" s="601"/>
      <c r="K1085" s="825"/>
    </row>
    <row r="1086" spans="1:15" ht="24" customHeight="1" x14ac:dyDescent="0.3">
      <c r="A1086" s="806"/>
      <c r="B1086" s="1119" t="s">
        <v>1206</v>
      </c>
      <c r="C1086" s="1119"/>
      <c r="D1086" s="1011"/>
      <c r="E1086" s="1011"/>
      <c r="F1086" s="1011"/>
      <c r="G1086" s="1011"/>
      <c r="H1086" s="1011"/>
      <c r="I1086" s="1011"/>
      <c r="J1086" s="1011"/>
      <c r="K1086" s="935"/>
    </row>
    <row r="1087" spans="1:15" ht="6.75" customHeight="1" x14ac:dyDescent="0.25">
      <c r="A1087" s="827"/>
      <c r="B1087" s="615"/>
      <c r="C1087" s="615"/>
      <c r="D1087" s="615"/>
      <c r="E1087" s="615"/>
      <c r="F1087" s="615"/>
      <c r="G1087" s="615"/>
      <c r="H1087" s="615"/>
      <c r="I1087" s="615"/>
      <c r="J1087" s="601"/>
      <c r="K1087" s="935"/>
    </row>
    <row r="1088" spans="1:15" ht="3" customHeight="1" x14ac:dyDescent="0.25">
      <c r="A1088" s="837"/>
      <c r="B1088" s="637"/>
      <c r="C1088" s="637"/>
      <c r="D1088" s="637"/>
      <c r="E1088" s="637"/>
      <c r="F1088" s="637"/>
      <c r="G1088" s="637"/>
      <c r="H1088" s="637"/>
      <c r="I1088" s="637"/>
      <c r="J1088" s="1425"/>
      <c r="K1088" s="1426"/>
    </row>
    <row r="1089" spans="1:252" ht="24" customHeight="1" x14ac:dyDescent="0.2">
      <c r="A1089" s="1122" t="s">
        <v>1205</v>
      </c>
      <c r="B1089" s="1390"/>
      <c r="C1089" s="1390"/>
      <c r="D1089" s="1390"/>
      <c r="E1089" s="1390"/>
      <c r="F1089" s="1390"/>
      <c r="G1089" s="1390"/>
      <c r="H1089" s="1390"/>
      <c r="I1089" s="1390"/>
      <c r="J1089" s="826"/>
      <c r="K1089" s="1427"/>
      <c r="L1089" s="282"/>
      <c r="M1089" s="435"/>
      <c r="N1089" s="435"/>
      <c r="O1089" s="435"/>
      <c r="P1089" s="435"/>
      <c r="Q1089" s="435"/>
      <c r="R1089" s="435"/>
      <c r="S1089" s="435"/>
      <c r="T1089" s="435"/>
      <c r="U1089" s="435"/>
      <c r="V1089" s="435"/>
      <c r="W1089" s="435"/>
      <c r="X1089" s="435"/>
      <c r="Y1089" s="435"/>
      <c r="Z1089" s="435"/>
      <c r="AA1089" s="435"/>
      <c r="AB1089" s="435"/>
      <c r="AC1089" s="435"/>
      <c r="AD1089" s="435"/>
      <c r="AE1089" s="435"/>
      <c r="AF1089" s="435"/>
      <c r="AG1089" s="435"/>
      <c r="AH1089" s="435"/>
      <c r="AI1089" s="435"/>
      <c r="AJ1089" s="435"/>
      <c r="AK1089" s="435"/>
      <c r="AL1089" s="435"/>
      <c r="AM1089" s="435"/>
      <c r="AN1089" s="435"/>
      <c r="AO1089" s="435"/>
      <c r="AP1089" s="435"/>
      <c r="AQ1089" s="435"/>
      <c r="AR1089" s="435"/>
      <c r="AS1089" s="435"/>
      <c r="AT1089" s="435"/>
      <c r="AU1089" s="435"/>
      <c r="AV1089" s="435"/>
      <c r="AW1089" s="435"/>
      <c r="AX1089" s="435"/>
      <c r="AY1089" s="435"/>
      <c r="AZ1089" s="435"/>
      <c r="BA1089" s="435"/>
      <c r="BB1089" s="435"/>
      <c r="BC1089" s="435"/>
      <c r="BD1089" s="435"/>
      <c r="BE1089" s="435"/>
      <c r="BF1089" s="435"/>
      <c r="BG1089" s="435"/>
      <c r="BH1089" s="435"/>
      <c r="BI1089" s="435"/>
      <c r="BJ1089" s="435"/>
      <c r="BK1089" s="435"/>
      <c r="BL1089" s="435"/>
      <c r="BM1089" s="435"/>
      <c r="BN1089" s="435"/>
      <c r="BO1089" s="435"/>
      <c r="BP1089" s="435"/>
      <c r="BQ1089" s="435"/>
      <c r="BR1089" s="435"/>
      <c r="BS1089" s="435"/>
      <c r="BT1089" s="435"/>
      <c r="BU1089" s="435"/>
      <c r="BV1089" s="435"/>
      <c r="BW1089" s="435"/>
      <c r="BX1089" s="435"/>
      <c r="BY1089" s="435"/>
      <c r="BZ1089" s="435"/>
      <c r="CA1089" s="435"/>
      <c r="CB1089" s="435"/>
      <c r="CC1089" s="435"/>
      <c r="CD1089" s="435"/>
      <c r="CE1089" s="435"/>
      <c r="CF1089" s="435"/>
      <c r="CG1089" s="435"/>
      <c r="CH1089" s="435"/>
      <c r="CI1089" s="435"/>
      <c r="CJ1089" s="435"/>
      <c r="CK1089" s="435"/>
      <c r="CL1089" s="435"/>
      <c r="CM1089" s="435"/>
      <c r="CN1089" s="435"/>
      <c r="CO1089" s="435"/>
      <c r="CP1089" s="435"/>
      <c r="CQ1089" s="435"/>
      <c r="CR1089" s="435"/>
      <c r="CS1089" s="435"/>
      <c r="CT1089" s="435"/>
      <c r="CU1089" s="435"/>
      <c r="CV1089" s="435"/>
      <c r="CW1089" s="435"/>
      <c r="CX1089" s="435"/>
      <c r="CY1089" s="435"/>
      <c r="CZ1089" s="435"/>
      <c r="DA1089" s="435"/>
      <c r="DB1089" s="435"/>
      <c r="DC1089" s="435"/>
      <c r="DD1089" s="435"/>
      <c r="DE1089" s="435"/>
      <c r="DF1089" s="435"/>
      <c r="DG1089" s="435"/>
      <c r="DH1089" s="435"/>
      <c r="DI1089" s="435"/>
      <c r="DJ1089" s="435"/>
      <c r="DK1089" s="435"/>
      <c r="DL1089" s="435"/>
      <c r="DM1089" s="435"/>
      <c r="DN1089" s="435"/>
      <c r="DO1089" s="435"/>
      <c r="DP1089" s="435"/>
      <c r="DQ1089" s="435"/>
      <c r="DR1089" s="435"/>
      <c r="DS1089" s="435"/>
      <c r="DT1089" s="435"/>
      <c r="DU1089" s="435"/>
      <c r="DV1089" s="435"/>
      <c r="DW1089" s="435"/>
      <c r="DX1089" s="435"/>
      <c r="DY1089" s="435"/>
      <c r="DZ1089" s="435"/>
      <c r="EA1089" s="435"/>
      <c r="EB1089" s="435"/>
      <c r="EC1089" s="435"/>
      <c r="ED1089" s="435"/>
      <c r="EE1089" s="435"/>
      <c r="EF1089" s="435"/>
      <c r="EG1089" s="435"/>
      <c r="EH1089" s="435"/>
      <c r="EI1089" s="435"/>
      <c r="EJ1089" s="435"/>
      <c r="EK1089" s="435"/>
      <c r="EL1089" s="435"/>
      <c r="EM1089" s="435"/>
      <c r="EN1089" s="435"/>
      <c r="EO1089" s="435"/>
      <c r="EP1089" s="435"/>
      <c r="EQ1089" s="435"/>
      <c r="ER1089" s="435"/>
      <c r="ES1089" s="435"/>
      <c r="ET1089" s="435"/>
      <c r="EU1089" s="435"/>
      <c r="EV1089" s="435"/>
      <c r="EW1089" s="435"/>
      <c r="EX1089" s="435"/>
      <c r="EY1089" s="435"/>
      <c r="EZ1089" s="435"/>
      <c r="FA1089" s="435"/>
      <c r="FB1089" s="435"/>
      <c r="FC1089" s="435"/>
      <c r="FD1089" s="435"/>
      <c r="FE1089" s="435"/>
      <c r="FF1089" s="435"/>
      <c r="FG1089" s="435"/>
      <c r="FH1089" s="435"/>
      <c r="FI1089" s="435"/>
      <c r="FJ1089" s="435"/>
      <c r="FK1089" s="435"/>
      <c r="FL1089" s="435"/>
      <c r="FM1089" s="435"/>
      <c r="FN1089" s="435"/>
      <c r="FO1089" s="435"/>
      <c r="FP1089" s="435"/>
      <c r="FQ1089" s="435"/>
      <c r="FR1089" s="435"/>
      <c r="FS1089" s="435"/>
      <c r="FT1089" s="435"/>
      <c r="FU1089" s="435"/>
      <c r="FV1089" s="435"/>
      <c r="FW1089" s="435"/>
      <c r="FX1089" s="435"/>
      <c r="FY1089" s="435"/>
      <c r="FZ1089" s="435"/>
      <c r="GA1089" s="435"/>
      <c r="GB1089" s="435"/>
      <c r="GC1089" s="435"/>
      <c r="GD1089" s="435"/>
      <c r="GE1089" s="435"/>
      <c r="GF1089" s="435"/>
      <c r="GG1089" s="435"/>
      <c r="GH1089" s="435"/>
      <c r="GI1089" s="435"/>
      <c r="GJ1089" s="435"/>
      <c r="GK1089" s="435"/>
      <c r="GL1089" s="435"/>
      <c r="GM1089" s="435"/>
      <c r="GN1089" s="435"/>
      <c r="GO1089" s="435"/>
      <c r="GP1089" s="435"/>
      <c r="GQ1089" s="435"/>
      <c r="GR1089" s="435"/>
      <c r="GS1089" s="435"/>
      <c r="GT1089" s="435"/>
      <c r="GU1089" s="435"/>
      <c r="GV1089" s="435"/>
      <c r="GW1089" s="435"/>
      <c r="GX1089" s="435"/>
      <c r="GY1089" s="435"/>
      <c r="GZ1089" s="435"/>
      <c r="HA1089" s="435"/>
      <c r="HB1089" s="435"/>
      <c r="HC1089" s="435"/>
      <c r="HD1089" s="435"/>
      <c r="HE1089" s="435"/>
      <c r="HF1089" s="435"/>
      <c r="HG1089" s="435"/>
      <c r="HH1089" s="435"/>
      <c r="HI1089" s="435"/>
      <c r="HJ1089" s="435"/>
      <c r="HK1089" s="435"/>
      <c r="HL1089" s="435"/>
      <c r="HM1089" s="435"/>
      <c r="HN1089" s="435"/>
      <c r="HO1089" s="435"/>
      <c r="HP1089" s="435"/>
      <c r="HQ1089" s="435"/>
      <c r="HR1089" s="435"/>
      <c r="HS1089" s="435"/>
      <c r="HT1089" s="435"/>
      <c r="HU1089" s="435"/>
      <c r="HV1089" s="435"/>
      <c r="HW1089" s="435"/>
      <c r="HX1089" s="435"/>
      <c r="HY1089" s="435"/>
      <c r="HZ1089" s="435"/>
      <c r="IA1089" s="435"/>
      <c r="IB1089" s="435"/>
      <c r="IC1089" s="435"/>
      <c r="ID1089" s="435"/>
      <c r="IE1089" s="435"/>
      <c r="IF1089" s="435"/>
      <c r="IG1089" s="435"/>
      <c r="IH1089" s="435"/>
      <c r="II1089" s="435"/>
      <c r="IJ1089" s="435"/>
      <c r="IK1089" s="435"/>
      <c r="IL1089" s="435"/>
      <c r="IM1089" s="435"/>
      <c r="IN1089" s="435"/>
      <c r="IO1089" s="435"/>
      <c r="IP1089" s="435"/>
      <c r="IQ1089" s="435"/>
      <c r="IR1089" s="435"/>
    </row>
    <row r="1090" spans="1:252" ht="5.25" customHeight="1" x14ac:dyDescent="0.2">
      <c r="A1090" s="1391"/>
      <c r="B1090" s="1398"/>
      <c r="C1090" s="1398"/>
      <c r="D1090" s="1398"/>
      <c r="E1090" s="1398"/>
      <c r="F1090" s="1398"/>
      <c r="G1090" s="1398"/>
      <c r="H1090" s="1398"/>
      <c r="I1090" s="1398"/>
      <c r="J1090" s="1428"/>
      <c r="K1090" s="1429"/>
      <c r="L1090" s="211"/>
      <c r="M1090" s="211"/>
      <c r="N1090" s="211"/>
      <c r="O1090" s="211"/>
      <c r="P1090" s="211"/>
      <c r="Q1090" s="211"/>
      <c r="R1090" s="211"/>
      <c r="S1090" s="211"/>
      <c r="T1090" s="211"/>
      <c r="U1090" s="211"/>
      <c r="V1090" s="211"/>
      <c r="W1090" s="211"/>
      <c r="X1090" s="211"/>
      <c r="Y1090" s="211"/>
      <c r="Z1090" s="211"/>
      <c r="AA1090" s="211"/>
      <c r="AB1090" s="211"/>
      <c r="AC1090" s="211"/>
      <c r="AD1090" s="211"/>
      <c r="AE1090" s="211"/>
      <c r="AF1090" s="211"/>
      <c r="AG1090" s="211"/>
      <c r="AH1090" s="211"/>
      <c r="AI1090" s="211"/>
      <c r="AJ1090" s="211"/>
      <c r="AK1090" s="211"/>
      <c r="AL1090" s="211"/>
      <c r="AM1090" s="211"/>
      <c r="AN1090" s="211"/>
      <c r="AO1090" s="211"/>
      <c r="AP1090" s="211"/>
      <c r="AQ1090" s="211"/>
      <c r="AR1090" s="211"/>
      <c r="AS1090" s="211"/>
      <c r="AT1090" s="211"/>
      <c r="AU1090" s="211"/>
      <c r="AV1090" s="211"/>
      <c r="AW1090" s="211"/>
      <c r="AX1090" s="211"/>
      <c r="AY1090" s="211"/>
      <c r="AZ1090" s="211"/>
      <c r="BA1090" s="211"/>
      <c r="BB1090" s="211"/>
      <c r="BC1090" s="211"/>
      <c r="BD1090" s="211"/>
      <c r="BE1090" s="211"/>
      <c r="BF1090" s="211"/>
      <c r="BG1090" s="211"/>
      <c r="BH1090" s="211"/>
      <c r="BI1090" s="211"/>
      <c r="BJ1090" s="211"/>
      <c r="BK1090" s="211"/>
      <c r="BL1090" s="211"/>
      <c r="BM1090" s="211"/>
      <c r="BN1090" s="211"/>
      <c r="BO1090" s="211"/>
      <c r="BP1090" s="211"/>
      <c r="BQ1090" s="211"/>
      <c r="BR1090" s="211"/>
      <c r="BS1090" s="211"/>
      <c r="BT1090" s="211"/>
      <c r="BU1090" s="211"/>
      <c r="BV1090" s="211"/>
      <c r="BW1090" s="211"/>
      <c r="BX1090" s="211"/>
      <c r="BY1090" s="211"/>
      <c r="BZ1090" s="211"/>
      <c r="CA1090" s="211"/>
      <c r="CB1090" s="211"/>
      <c r="CC1090" s="211"/>
      <c r="CD1090" s="211"/>
      <c r="CE1090" s="211"/>
      <c r="CF1090" s="211"/>
      <c r="CG1090" s="211"/>
      <c r="CH1090" s="211"/>
      <c r="CI1090" s="211"/>
      <c r="CJ1090" s="211"/>
      <c r="CK1090" s="211"/>
      <c r="CL1090" s="211"/>
      <c r="CM1090" s="211"/>
      <c r="CN1090" s="211"/>
      <c r="CO1090" s="211"/>
      <c r="CP1090" s="211"/>
      <c r="CQ1090" s="211"/>
      <c r="CR1090" s="211"/>
      <c r="CS1090" s="211"/>
      <c r="CT1090" s="211"/>
      <c r="CU1090" s="211"/>
      <c r="CV1090" s="211"/>
      <c r="CW1090" s="211"/>
      <c r="CX1090" s="211"/>
      <c r="CY1090" s="211"/>
      <c r="CZ1090" s="211"/>
      <c r="DA1090" s="211"/>
      <c r="DB1090" s="211"/>
      <c r="DC1090" s="211"/>
      <c r="DD1090" s="211"/>
      <c r="DE1090" s="211"/>
      <c r="DF1090" s="211"/>
      <c r="DG1090" s="211"/>
      <c r="DH1090" s="211"/>
      <c r="DI1090" s="211"/>
      <c r="DJ1090" s="211"/>
      <c r="DK1090" s="211"/>
      <c r="DL1090" s="211"/>
      <c r="DM1090" s="211"/>
      <c r="DN1090" s="211"/>
      <c r="DO1090" s="211"/>
      <c r="DP1090" s="211"/>
      <c r="DQ1090" s="211"/>
      <c r="DR1090" s="211"/>
      <c r="DS1090" s="211"/>
      <c r="DT1090" s="211"/>
      <c r="DU1090" s="211"/>
      <c r="DV1090" s="211"/>
      <c r="DW1090" s="211"/>
      <c r="DX1090" s="211"/>
      <c r="DY1090" s="211"/>
      <c r="DZ1090" s="211"/>
      <c r="EA1090" s="211"/>
      <c r="EB1090" s="211"/>
      <c r="EC1090" s="211"/>
      <c r="ED1090" s="211"/>
      <c r="EE1090" s="211"/>
      <c r="EF1090" s="211"/>
      <c r="EG1090" s="211"/>
      <c r="EH1090" s="211"/>
      <c r="EI1090" s="211"/>
      <c r="EJ1090" s="211"/>
      <c r="EK1090" s="211"/>
      <c r="EL1090" s="211"/>
      <c r="EM1090" s="211"/>
      <c r="EN1090" s="211"/>
      <c r="EO1090" s="211"/>
      <c r="EP1090" s="211"/>
      <c r="EQ1090" s="211"/>
      <c r="ER1090" s="211"/>
      <c r="ES1090" s="211"/>
      <c r="ET1090" s="211"/>
      <c r="EU1090" s="211"/>
      <c r="EV1090" s="211"/>
      <c r="EW1090" s="211"/>
      <c r="EX1090" s="211"/>
      <c r="EY1090" s="211"/>
      <c r="EZ1090" s="211"/>
      <c r="FA1090" s="211"/>
      <c r="FB1090" s="211"/>
      <c r="FC1090" s="211"/>
      <c r="FD1090" s="211"/>
      <c r="FE1090" s="211"/>
      <c r="FF1090" s="211"/>
      <c r="FG1090" s="211"/>
      <c r="FH1090" s="211"/>
      <c r="FI1090" s="211"/>
      <c r="FJ1090" s="211"/>
      <c r="FK1090" s="211"/>
      <c r="FL1090" s="211"/>
      <c r="FM1090" s="211"/>
      <c r="FN1090" s="211"/>
      <c r="FO1090" s="211"/>
      <c r="FP1090" s="211"/>
      <c r="FQ1090" s="211"/>
      <c r="FR1090" s="211"/>
      <c r="FS1090" s="211"/>
      <c r="FT1090" s="211"/>
      <c r="FU1090" s="211"/>
      <c r="FV1090" s="211"/>
      <c r="FW1090" s="211"/>
      <c r="FX1090" s="211"/>
      <c r="FY1090" s="211"/>
      <c r="FZ1090" s="211"/>
      <c r="GA1090" s="211"/>
      <c r="GB1090" s="211"/>
      <c r="GC1090" s="211"/>
      <c r="GD1090" s="211"/>
      <c r="GE1090" s="211"/>
      <c r="GF1090" s="211"/>
      <c r="GG1090" s="211"/>
      <c r="GH1090" s="211"/>
      <c r="GI1090" s="211"/>
      <c r="GJ1090" s="211"/>
      <c r="GK1090" s="211"/>
      <c r="GL1090" s="211"/>
      <c r="GM1090" s="211"/>
      <c r="GN1090" s="211"/>
      <c r="GO1090" s="211"/>
      <c r="GP1090" s="211"/>
      <c r="GQ1090" s="211"/>
      <c r="GR1090" s="211"/>
      <c r="GS1090" s="211"/>
      <c r="GT1090" s="211"/>
      <c r="GU1090" s="211"/>
      <c r="GV1090" s="211"/>
      <c r="GW1090" s="211"/>
      <c r="GX1090" s="211"/>
      <c r="GY1090" s="211"/>
      <c r="GZ1090" s="211"/>
      <c r="HA1090" s="211"/>
      <c r="HB1090" s="211"/>
      <c r="HC1090" s="211"/>
      <c r="HD1090" s="211"/>
      <c r="HE1090" s="211"/>
      <c r="HF1090" s="211"/>
      <c r="HG1090" s="211"/>
      <c r="HH1090" s="211"/>
      <c r="HI1090" s="211"/>
      <c r="HJ1090" s="211"/>
      <c r="HK1090" s="211"/>
      <c r="HL1090" s="211"/>
      <c r="HM1090" s="211"/>
      <c r="HN1090" s="211"/>
      <c r="HO1090" s="211"/>
      <c r="HP1090" s="211"/>
      <c r="HQ1090" s="211"/>
      <c r="HR1090" s="211"/>
      <c r="HS1090" s="211"/>
      <c r="HT1090" s="211"/>
      <c r="HU1090" s="211"/>
      <c r="HV1090" s="211"/>
      <c r="HW1090" s="211"/>
      <c r="HX1090" s="211"/>
      <c r="HY1090" s="211"/>
      <c r="HZ1090" s="211"/>
      <c r="IA1090" s="211"/>
      <c r="IB1090" s="211"/>
      <c r="IC1090" s="211"/>
      <c r="ID1090" s="211"/>
      <c r="IE1090" s="211"/>
      <c r="IF1090" s="211"/>
      <c r="IG1090" s="211"/>
      <c r="IH1090" s="211"/>
      <c r="II1090" s="211"/>
      <c r="IJ1090" s="211"/>
      <c r="IK1090" s="211"/>
      <c r="IL1090" s="211"/>
      <c r="IM1090" s="211"/>
      <c r="IN1090" s="211"/>
      <c r="IO1090" s="211"/>
      <c r="IP1090" s="211"/>
      <c r="IQ1090" s="211"/>
      <c r="IR1090" s="211"/>
    </row>
    <row r="1091" spans="1:252" ht="34.5" customHeight="1" x14ac:dyDescent="0.2">
      <c r="A1091" s="1040">
        <v>1</v>
      </c>
      <c r="B1091" s="1040" t="s">
        <v>319</v>
      </c>
      <c r="C1091" s="858">
        <v>1</v>
      </c>
      <c r="D1091" s="858" t="s">
        <v>177</v>
      </c>
      <c r="E1091" s="858" t="s">
        <v>177</v>
      </c>
      <c r="F1091" s="858">
        <v>1</v>
      </c>
      <c r="G1091" s="858" t="s">
        <v>177</v>
      </c>
      <c r="H1091" s="858">
        <v>1.2</v>
      </c>
      <c r="I1091" s="858" t="s">
        <v>177</v>
      </c>
      <c r="J1091" s="858">
        <v>1.2</v>
      </c>
      <c r="K1091" s="858">
        <v>1</v>
      </c>
      <c r="L1091" s="82"/>
      <c r="M1091" s="87" t="s">
        <v>320</v>
      </c>
      <c r="N1091" s="82"/>
      <c r="O1091" s="82"/>
    </row>
    <row r="1092" spans="1:252" ht="19.5" customHeight="1" x14ac:dyDescent="0.2">
      <c r="A1092" s="1431"/>
      <c r="B1092" s="1446" t="s">
        <v>77</v>
      </c>
      <c r="C1092" s="1260">
        <f t="shared" ref="C1092:J1092" si="46">SUM(C1091:C1091)</f>
        <v>1</v>
      </c>
      <c r="D1092" s="835" t="s">
        <v>177</v>
      </c>
      <c r="E1092" s="835" t="s">
        <v>177</v>
      </c>
      <c r="F1092" s="835">
        <f t="shared" si="46"/>
        <v>1</v>
      </c>
      <c r="G1092" s="835" t="s">
        <v>177</v>
      </c>
      <c r="H1092" s="835">
        <f t="shared" si="46"/>
        <v>1.2</v>
      </c>
      <c r="I1092" s="835" t="s">
        <v>177</v>
      </c>
      <c r="J1092" s="835">
        <f t="shared" si="46"/>
        <v>1.2</v>
      </c>
      <c r="K1092" s="835">
        <f>SUM(K1091:K1091)</f>
        <v>1</v>
      </c>
      <c r="L1092" s="85"/>
      <c r="M1092" s="85"/>
      <c r="N1092" s="85"/>
      <c r="O1092" s="85"/>
    </row>
    <row r="1093" spans="1:252" ht="3.75" customHeight="1" x14ac:dyDescent="0.25">
      <c r="A1093" s="806"/>
      <c r="B1093" s="601"/>
      <c r="C1093" s="601"/>
      <c r="D1093" s="601"/>
      <c r="E1093" s="601"/>
      <c r="F1093" s="601"/>
      <c r="G1093" s="601"/>
      <c r="H1093" s="601"/>
      <c r="I1093" s="601"/>
      <c r="J1093" s="601"/>
      <c r="K1093" s="825"/>
    </row>
    <row r="1094" spans="1:252" ht="24" customHeight="1" x14ac:dyDescent="0.25">
      <c r="A1094" s="1122" t="s">
        <v>164</v>
      </c>
      <c r="B1094" s="1390"/>
      <c r="C1094" s="1390"/>
      <c r="D1094" s="1390"/>
      <c r="E1094" s="1390"/>
      <c r="F1094" s="1390"/>
      <c r="G1094" s="1390"/>
      <c r="H1094" s="1390"/>
      <c r="I1094" s="1390"/>
      <c r="J1094" s="601"/>
      <c r="K1094" s="825"/>
    </row>
    <row r="1095" spans="1:252" ht="5.25" customHeight="1" x14ac:dyDescent="0.25">
      <c r="A1095" s="806"/>
      <c r="B1095" s="601"/>
      <c r="C1095" s="601"/>
      <c r="D1095" s="601"/>
      <c r="E1095" s="601"/>
      <c r="F1095" s="601"/>
      <c r="G1095" s="601"/>
      <c r="H1095" s="601"/>
      <c r="I1095" s="601"/>
      <c r="J1095" s="601"/>
      <c r="K1095" s="825"/>
    </row>
    <row r="1096" spans="1:252" ht="19.5" customHeight="1" x14ac:dyDescent="0.25">
      <c r="A1096" s="790">
        <v>1</v>
      </c>
      <c r="B1096" s="791" t="s">
        <v>780</v>
      </c>
      <c r="C1096" s="795">
        <v>1</v>
      </c>
      <c r="D1096" s="795">
        <v>1</v>
      </c>
      <c r="E1096" s="795" t="s">
        <v>177</v>
      </c>
      <c r="F1096" s="790" t="s">
        <v>177</v>
      </c>
      <c r="G1096" s="795" t="s">
        <v>177</v>
      </c>
      <c r="H1096" s="873" t="s">
        <v>177</v>
      </c>
      <c r="I1096" s="791">
        <v>0.06</v>
      </c>
      <c r="J1096" s="958">
        <v>0.06</v>
      </c>
      <c r="K1096" s="790">
        <v>1</v>
      </c>
      <c r="L1096" s="208" t="s">
        <v>699</v>
      </c>
      <c r="M1096" s="145" t="s">
        <v>700</v>
      </c>
      <c r="N1096" s="69"/>
      <c r="O1096" s="69"/>
    </row>
    <row r="1097" spans="1:252" ht="19.5" customHeight="1" x14ac:dyDescent="0.25">
      <c r="A1097" s="1174">
        <v>2</v>
      </c>
      <c r="B1097" s="896" t="s">
        <v>805</v>
      </c>
      <c r="C1097" s="795">
        <v>1</v>
      </c>
      <c r="D1097" s="795">
        <v>1</v>
      </c>
      <c r="E1097" s="795" t="s">
        <v>177</v>
      </c>
      <c r="F1097" s="790" t="s">
        <v>177</v>
      </c>
      <c r="G1097" s="795" t="s">
        <v>177</v>
      </c>
      <c r="H1097" s="873" t="s">
        <v>177</v>
      </c>
      <c r="I1097" s="796">
        <v>2.5</v>
      </c>
      <c r="J1097" s="796">
        <v>2.5</v>
      </c>
      <c r="K1097" s="790">
        <v>1</v>
      </c>
      <c r="L1097" s="208" t="s">
        <v>699</v>
      </c>
      <c r="M1097" s="214"/>
      <c r="N1097" s="188"/>
      <c r="O1097" s="188"/>
    </row>
    <row r="1098" spans="1:252" ht="19.5" customHeight="1" x14ac:dyDescent="0.2">
      <c r="A1098" s="951"/>
      <c r="B1098" s="1446" t="s">
        <v>77</v>
      </c>
      <c r="C1098" s="913">
        <v>2</v>
      </c>
      <c r="D1098" s="852">
        <v>2</v>
      </c>
      <c r="E1098" s="852" t="s">
        <v>177</v>
      </c>
      <c r="F1098" s="887" t="s">
        <v>177</v>
      </c>
      <c r="G1098" s="852" t="s">
        <v>177</v>
      </c>
      <c r="H1098" s="914" t="s">
        <v>177</v>
      </c>
      <c r="I1098" s="584">
        <v>2.56</v>
      </c>
      <c r="J1098" s="584">
        <v>2.56</v>
      </c>
      <c r="K1098" s="887">
        <v>2</v>
      </c>
    </row>
    <row r="1099" spans="1:252" ht="7.5" customHeight="1" x14ac:dyDescent="0.25">
      <c r="A1099" s="806"/>
      <c r="B1099" s="601"/>
      <c r="C1099" s="637"/>
      <c r="D1099" s="637"/>
      <c r="E1099" s="637"/>
      <c r="F1099" s="637"/>
      <c r="G1099" s="637"/>
      <c r="H1099" s="637"/>
      <c r="I1099" s="637"/>
      <c r="J1099" s="637"/>
      <c r="K1099" s="825"/>
    </row>
    <row r="1100" spans="1:252" ht="24" customHeight="1" x14ac:dyDescent="0.3">
      <c r="A1100" s="806"/>
      <c r="B1100" s="1119" t="s">
        <v>1207</v>
      </c>
      <c r="C1100" s="1119"/>
      <c r="D1100" s="1011"/>
      <c r="E1100" s="1011"/>
      <c r="F1100" s="1011"/>
      <c r="G1100" s="1011"/>
      <c r="H1100" s="1011"/>
      <c r="I1100" s="1011"/>
      <c r="J1100" s="1011"/>
      <c r="K1100" s="825"/>
    </row>
    <row r="1101" spans="1:252" ht="8.25" customHeight="1" x14ac:dyDescent="0.25">
      <c r="A1101" s="827"/>
      <c r="B1101" s="615"/>
      <c r="C1101" s="615"/>
      <c r="D1101" s="615"/>
      <c r="E1101" s="615"/>
      <c r="F1101" s="615"/>
      <c r="G1101" s="615"/>
      <c r="H1101" s="615"/>
      <c r="I1101" s="615"/>
      <c r="J1101" s="615"/>
      <c r="K1101" s="973"/>
    </row>
    <row r="1102" spans="1:252" ht="3.75" customHeight="1" x14ac:dyDescent="0.25">
      <c r="A1102" s="806"/>
      <c r="B1102" s="601"/>
      <c r="C1102" s="601"/>
      <c r="D1102" s="601"/>
      <c r="E1102" s="601"/>
      <c r="F1102" s="601"/>
      <c r="G1102" s="601"/>
      <c r="H1102" s="601"/>
      <c r="I1102" s="601"/>
      <c r="J1102" s="601"/>
      <c r="K1102" s="825"/>
    </row>
    <row r="1103" spans="1:252" ht="24" customHeight="1" x14ac:dyDescent="0.25">
      <c r="A1103" s="1122" t="s">
        <v>141</v>
      </c>
      <c r="B1103" s="1390"/>
      <c r="C1103" s="1390"/>
      <c r="D1103" s="1390"/>
      <c r="E1103" s="1390"/>
      <c r="F1103" s="1390"/>
      <c r="G1103" s="1390"/>
      <c r="H1103" s="1390"/>
      <c r="I1103" s="1390"/>
      <c r="J1103" s="601"/>
      <c r="K1103" s="825"/>
    </row>
    <row r="1104" spans="1:252" ht="6" customHeight="1" x14ac:dyDescent="0.25">
      <c r="A1104" s="1392"/>
      <c r="B1104" s="1296"/>
      <c r="C1104" s="1296"/>
      <c r="D1104" s="1296"/>
      <c r="E1104" s="1296"/>
      <c r="F1104" s="1296"/>
      <c r="G1104" s="1296"/>
      <c r="H1104" s="1296"/>
      <c r="I1104" s="1296"/>
      <c r="J1104" s="601"/>
      <c r="K1104" s="825"/>
    </row>
    <row r="1105" spans="1:15" ht="33" customHeight="1" x14ac:dyDescent="0.2">
      <c r="A1105" s="896">
        <v>1</v>
      </c>
      <c r="B1105" s="739" t="s">
        <v>629</v>
      </c>
      <c r="C1105" s="791">
        <v>1</v>
      </c>
      <c r="D1105" s="795">
        <v>1</v>
      </c>
      <c r="E1105" s="795" t="s">
        <v>177</v>
      </c>
      <c r="F1105" s="795" t="s">
        <v>177</v>
      </c>
      <c r="G1105" s="795" t="s">
        <v>177</v>
      </c>
      <c r="H1105" s="795" t="s">
        <v>177</v>
      </c>
      <c r="I1105" s="790">
        <v>6.3E-2</v>
      </c>
      <c r="J1105" s="790">
        <v>6.3E-2</v>
      </c>
      <c r="K1105" s="790">
        <v>2</v>
      </c>
      <c r="L1105" s="208" t="s">
        <v>631</v>
      </c>
      <c r="M1105" s="208" t="s">
        <v>630</v>
      </c>
      <c r="N1105" s="145"/>
      <c r="O1105" s="145"/>
    </row>
    <row r="1106" spans="1:15" ht="19.5" customHeight="1" x14ac:dyDescent="0.25">
      <c r="A1106" s="939"/>
      <c r="B1106" s="981" t="str">
        <f>$B$1098</f>
        <v>Всього:</v>
      </c>
      <c r="C1106" s="913">
        <v>1</v>
      </c>
      <c r="D1106" s="584">
        <f t="shared" ref="D1106:K1106" si="47">SUM(D1105:D1105)</f>
        <v>1</v>
      </c>
      <c r="E1106" s="852" t="s">
        <v>177</v>
      </c>
      <c r="F1106" s="852" t="s">
        <v>177</v>
      </c>
      <c r="G1106" s="852" t="s">
        <v>177</v>
      </c>
      <c r="H1106" s="852" t="s">
        <v>177</v>
      </c>
      <c r="I1106" s="982">
        <f t="shared" si="47"/>
        <v>6.3E-2</v>
      </c>
      <c r="J1106" s="915">
        <f t="shared" si="47"/>
        <v>6.3E-2</v>
      </c>
      <c r="K1106" s="887">
        <f t="shared" si="47"/>
        <v>2</v>
      </c>
      <c r="L1106" s="37"/>
    </row>
    <row r="1107" spans="1:15" ht="3.75" customHeight="1" x14ac:dyDescent="0.25">
      <c r="A1107" s="806"/>
      <c r="B1107" s="601"/>
      <c r="C1107" s="601"/>
      <c r="D1107" s="601"/>
      <c r="E1107" s="601"/>
      <c r="F1107" s="601"/>
      <c r="G1107" s="601"/>
      <c r="H1107" s="601"/>
      <c r="I1107" s="601"/>
      <c r="J1107" s="601"/>
      <c r="K1107" s="825"/>
      <c r="L1107" s="37"/>
    </row>
    <row r="1108" spans="1:15" ht="24" customHeight="1" x14ac:dyDescent="0.3">
      <c r="A1108" s="806"/>
      <c r="B1108" s="1012" t="s">
        <v>1208</v>
      </c>
      <c r="C1108" s="1012"/>
      <c r="D1108" s="1011"/>
      <c r="E1108" s="1011"/>
      <c r="F1108" s="1011"/>
      <c r="G1108" s="1011"/>
      <c r="H1108" s="1011"/>
      <c r="I1108" s="1011"/>
      <c r="J1108" s="1011"/>
      <c r="K1108" s="825"/>
      <c r="L1108" s="37"/>
    </row>
    <row r="1109" spans="1:15" ht="3" customHeight="1" x14ac:dyDescent="0.25">
      <c r="A1109" s="806"/>
      <c r="B1109" s="601"/>
      <c r="C1109" s="601"/>
      <c r="D1109" s="601"/>
      <c r="E1109" s="601"/>
      <c r="F1109" s="601"/>
      <c r="G1109" s="601"/>
      <c r="H1109" s="601"/>
      <c r="I1109" s="601"/>
      <c r="J1109" s="601"/>
      <c r="K1109" s="825"/>
      <c r="L1109" s="37"/>
    </row>
    <row r="1110" spans="1:15" ht="30" x14ac:dyDescent="0.2">
      <c r="A1110" s="790">
        <v>1</v>
      </c>
      <c r="B1110" s="791" t="s">
        <v>678</v>
      </c>
      <c r="C1110" s="795">
        <v>1</v>
      </c>
      <c r="D1110" s="795" t="s">
        <v>177</v>
      </c>
      <c r="E1110" s="795">
        <v>2</v>
      </c>
      <c r="F1110" s="795" t="s">
        <v>177</v>
      </c>
      <c r="G1110" s="985">
        <v>1</v>
      </c>
      <c r="H1110" s="795" t="s">
        <v>177</v>
      </c>
      <c r="I1110" s="795" t="s">
        <v>177</v>
      </c>
      <c r="J1110" s="985">
        <v>1</v>
      </c>
      <c r="K1110" s="795">
        <v>2</v>
      </c>
      <c r="L1110" s="283" t="s">
        <v>675</v>
      </c>
      <c r="M1110" s="284"/>
      <c r="N1110" s="70"/>
      <c r="O1110" s="70"/>
    </row>
    <row r="1111" spans="1:15" ht="18.75" customHeight="1" x14ac:dyDescent="0.2">
      <c r="A1111" s="1174">
        <v>2</v>
      </c>
      <c r="B1111" s="890" t="s">
        <v>91</v>
      </c>
      <c r="C1111" s="795" t="s">
        <v>177</v>
      </c>
      <c r="D1111" s="791">
        <v>1</v>
      </c>
      <c r="E1111" s="795" t="s">
        <v>177</v>
      </c>
      <c r="F1111" s="795" t="s">
        <v>177</v>
      </c>
      <c r="G1111" s="795" t="s">
        <v>177</v>
      </c>
      <c r="H1111" s="863" t="s">
        <v>177</v>
      </c>
      <c r="I1111" s="796">
        <v>0.01</v>
      </c>
      <c r="J1111" s="796">
        <f>SUM(G1111:I1111)</f>
        <v>0.01</v>
      </c>
      <c r="K1111" s="916">
        <v>1</v>
      </c>
      <c r="L1111" s="145"/>
      <c r="M1111" s="276" t="s">
        <v>233</v>
      </c>
      <c r="N1111" s="79"/>
      <c r="O1111" s="79"/>
    </row>
    <row r="1112" spans="1:15" ht="19.5" customHeight="1" x14ac:dyDescent="0.25">
      <c r="A1112" s="1447" t="s">
        <v>98</v>
      </c>
      <c r="B1112" s="1447"/>
      <c r="C1112" s="852">
        <v>1</v>
      </c>
      <c r="D1112" s="584">
        <f>SUM(D1111)</f>
        <v>1</v>
      </c>
      <c r="E1112" s="852">
        <v>2</v>
      </c>
      <c r="F1112" s="852" t="s">
        <v>177</v>
      </c>
      <c r="G1112" s="1448">
        <v>1</v>
      </c>
      <c r="H1112" s="920" t="s">
        <v>177</v>
      </c>
      <c r="I1112" s="853">
        <f>SUM(I1111)</f>
        <v>0.01</v>
      </c>
      <c r="J1112" s="853">
        <f>SUM(G1112:I1112)</f>
        <v>1.01</v>
      </c>
      <c r="K1112" s="584">
        <v>3</v>
      </c>
      <c r="L1112" s="37"/>
    </row>
    <row r="1113" spans="1:15" ht="2.25" customHeight="1" x14ac:dyDescent="0.3">
      <c r="A1113" s="1305"/>
      <c r="B1113" s="1079"/>
      <c r="C1113" s="1079"/>
      <c r="D1113" s="1080"/>
      <c r="E1113" s="1080"/>
      <c r="F1113" s="1080"/>
      <c r="G1113" s="1206"/>
      <c r="H1113" s="1206"/>
      <c r="I1113" s="1206"/>
      <c r="J1113" s="1207"/>
      <c r="K1113" s="825"/>
      <c r="L1113" s="37"/>
    </row>
    <row r="1114" spans="1:15" ht="24" customHeight="1" x14ac:dyDescent="0.25">
      <c r="A1114" s="1122" t="s">
        <v>164</v>
      </c>
      <c r="B1114" s="1011"/>
      <c r="C1114" s="1011"/>
      <c r="D1114" s="1011"/>
      <c r="E1114" s="1011"/>
      <c r="F1114" s="1011"/>
      <c r="G1114" s="1011"/>
      <c r="H1114" s="1011"/>
      <c r="I1114" s="1011"/>
      <c r="J1114" s="1011"/>
      <c r="K1114" s="825"/>
      <c r="L1114" s="37"/>
    </row>
    <row r="1115" spans="1:15" ht="5.25" customHeight="1" x14ac:dyDescent="0.3">
      <c r="A1115" s="1018"/>
      <c r="B1115" s="1019"/>
      <c r="C1115" s="1019"/>
      <c r="D1115" s="1020"/>
      <c r="E1115" s="1020"/>
      <c r="F1115" s="1020"/>
      <c r="G1115" s="1021"/>
      <c r="H1115" s="1021"/>
      <c r="I1115" s="1021"/>
      <c r="J1115" s="748"/>
      <c r="K1115" s="825"/>
      <c r="L1115" s="37"/>
    </row>
    <row r="1116" spans="1:15" ht="18.75" customHeight="1" x14ac:dyDescent="0.25">
      <c r="A1116" s="791">
        <v>1</v>
      </c>
      <c r="B1116" s="791" t="s">
        <v>807</v>
      </c>
      <c r="C1116" s="795" t="s">
        <v>177</v>
      </c>
      <c r="D1116" s="795">
        <v>2</v>
      </c>
      <c r="E1116" s="795" t="s">
        <v>177</v>
      </c>
      <c r="F1116" s="790" t="s">
        <v>177</v>
      </c>
      <c r="G1116" s="795" t="s">
        <v>177</v>
      </c>
      <c r="H1116" s="873" t="s">
        <v>177</v>
      </c>
      <c r="I1116" s="796">
        <v>0.03</v>
      </c>
      <c r="J1116" s="958">
        <v>0.03</v>
      </c>
      <c r="K1116" s="790">
        <v>2</v>
      </c>
      <c r="L1116" s="208" t="s">
        <v>702</v>
      </c>
      <c r="M1116" s="145"/>
      <c r="N1116" s="69"/>
      <c r="O1116" s="69"/>
    </row>
    <row r="1117" spans="1:15" ht="16.5" customHeight="1" x14ac:dyDescent="0.25">
      <c r="A1117" s="791">
        <v>2</v>
      </c>
      <c r="B1117" s="791" t="s">
        <v>808</v>
      </c>
      <c r="C1117" s="795" t="s">
        <v>177</v>
      </c>
      <c r="D1117" s="795">
        <v>2</v>
      </c>
      <c r="E1117" s="795" t="s">
        <v>177</v>
      </c>
      <c r="F1117" s="790" t="s">
        <v>177</v>
      </c>
      <c r="G1117" s="795" t="s">
        <v>177</v>
      </c>
      <c r="H1117" s="873" t="s">
        <v>177</v>
      </c>
      <c r="I1117" s="796">
        <v>0.6</v>
      </c>
      <c r="J1117" s="958">
        <v>0.6</v>
      </c>
      <c r="K1117" s="790">
        <v>2</v>
      </c>
      <c r="L1117" s="208" t="s">
        <v>702</v>
      </c>
      <c r="M1117" s="145"/>
      <c r="N1117" s="69"/>
      <c r="O1117" s="69"/>
    </row>
    <row r="1118" spans="1:15" ht="18.75" customHeight="1" x14ac:dyDescent="0.25">
      <c r="A1118" s="791">
        <v>3</v>
      </c>
      <c r="B1118" s="890" t="s">
        <v>701</v>
      </c>
      <c r="C1118" s="795" t="s">
        <v>177</v>
      </c>
      <c r="D1118" s="795" t="s">
        <v>177</v>
      </c>
      <c r="E1118" s="795" t="s">
        <v>177</v>
      </c>
      <c r="F1118" s="795" t="s">
        <v>177</v>
      </c>
      <c r="G1118" s="795" t="s">
        <v>177</v>
      </c>
      <c r="H1118" s="795" t="s">
        <v>177</v>
      </c>
      <c r="I1118" s="958">
        <v>0.2</v>
      </c>
      <c r="J1118" s="958">
        <v>0.2</v>
      </c>
      <c r="K1118" s="790">
        <v>1</v>
      </c>
      <c r="L1118" s="208" t="s">
        <v>702</v>
      </c>
      <c r="M1118" s="214"/>
      <c r="N1118" s="188"/>
      <c r="O1118" s="188"/>
    </row>
    <row r="1119" spans="1:15" ht="15" customHeight="1" x14ac:dyDescent="0.25">
      <c r="A1119" s="896">
        <v>4</v>
      </c>
      <c r="B1119" s="896" t="s">
        <v>806</v>
      </c>
      <c r="C1119" s="795">
        <v>1</v>
      </c>
      <c r="D1119" s="795">
        <v>1</v>
      </c>
      <c r="E1119" s="795" t="s">
        <v>177</v>
      </c>
      <c r="F1119" s="795" t="s">
        <v>177</v>
      </c>
      <c r="G1119" s="795" t="s">
        <v>177</v>
      </c>
      <c r="H1119" s="795" t="s">
        <v>177</v>
      </c>
      <c r="I1119" s="958">
        <v>0.1</v>
      </c>
      <c r="J1119" s="958">
        <v>0.1</v>
      </c>
      <c r="K1119" s="790">
        <v>1</v>
      </c>
      <c r="L1119" s="208" t="s">
        <v>702</v>
      </c>
      <c r="M1119" s="214"/>
      <c r="N1119" s="188"/>
      <c r="O1119" s="188"/>
    </row>
    <row r="1120" spans="1:15" ht="19.5" customHeight="1" x14ac:dyDescent="0.25">
      <c r="A1120" s="939"/>
      <c r="B1120" s="981" t="str">
        <f>$B$1106</f>
        <v>Всього:</v>
      </c>
      <c r="C1120" s="913">
        <f>SUM(C1119)</f>
        <v>1</v>
      </c>
      <c r="D1120" s="584">
        <f t="shared" ref="D1120:K1120" si="48">SUM(D1116:D1119)</f>
        <v>5</v>
      </c>
      <c r="E1120" s="853" t="s">
        <v>177</v>
      </c>
      <c r="F1120" s="853" t="s">
        <v>177</v>
      </c>
      <c r="G1120" s="853" t="s">
        <v>177</v>
      </c>
      <c r="H1120" s="853" t="s">
        <v>177</v>
      </c>
      <c r="I1120" s="853">
        <f t="shared" si="48"/>
        <v>0.93</v>
      </c>
      <c r="J1120" s="854">
        <f t="shared" si="48"/>
        <v>0.93</v>
      </c>
      <c r="K1120" s="887">
        <f t="shared" si="48"/>
        <v>6</v>
      </c>
      <c r="L1120" s="37"/>
    </row>
    <row r="1121" spans="1:292" ht="9" customHeight="1" x14ac:dyDescent="0.3">
      <c r="A1121" s="351"/>
      <c r="B1121" s="51"/>
      <c r="C1121" s="51"/>
      <c r="D1121" s="52"/>
      <c r="E1121" s="52"/>
      <c r="F1121" s="52"/>
      <c r="G1121" s="53"/>
      <c r="H1121" s="53"/>
      <c r="I1121" s="53"/>
      <c r="J1121" s="26"/>
      <c r="K1121" s="210"/>
    </row>
    <row r="1122" spans="1:292" ht="24" customHeight="1" x14ac:dyDescent="0.25">
      <c r="A1122" s="350"/>
      <c r="B1122" s="446" t="s">
        <v>1209</v>
      </c>
      <c r="C1122" s="446"/>
      <c r="D1122" s="447"/>
      <c r="E1122" s="447"/>
      <c r="F1122" s="447"/>
      <c r="G1122" s="447"/>
      <c r="H1122" s="447"/>
      <c r="I1122" s="447"/>
      <c r="J1122" s="447"/>
      <c r="K1122" s="76"/>
    </row>
    <row r="1123" spans="1:292" ht="24" customHeight="1" x14ac:dyDescent="0.25">
      <c r="A1123" s="1122" t="s">
        <v>1210</v>
      </c>
      <c r="B1123" s="1390"/>
      <c r="C1123" s="1390"/>
      <c r="D1123" s="1390"/>
      <c r="E1123" s="1390"/>
      <c r="F1123" s="1390"/>
      <c r="G1123" s="1390"/>
      <c r="H1123" s="1390"/>
      <c r="I1123" s="1390"/>
      <c r="J1123" s="601"/>
      <c r="K1123" s="825"/>
      <c r="L1123" s="601"/>
      <c r="M1123" s="601"/>
    </row>
    <row r="1124" spans="1:292" ht="7.5" customHeight="1" x14ac:dyDescent="0.25">
      <c r="A1124" s="1392"/>
      <c r="B1124" s="1296"/>
      <c r="C1124" s="1296"/>
      <c r="D1124" s="1296"/>
      <c r="E1124" s="1296"/>
      <c r="F1124" s="1296"/>
      <c r="G1124" s="1296"/>
      <c r="H1124" s="1296"/>
      <c r="I1124" s="1296"/>
      <c r="J1124" s="601"/>
      <c r="K1124" s="825"/>
      <c r="L1124" s="601"/>
      <c r="M1124" s="601"/>
    </row>
    <row r="1125" spans="1:292" ht="30" customHeight="1" x14ac:dyDescent="0.2">
      <c r="A1125" s="858">
        <v>1</v>
      </c>
      <c r="B1125" s="858" t="s">
        <v>411</v>
      </c>
      <c r="C1125" s="861" t="s">
        <v>177</v>
      </c>
      <c r="D1125" s="858">
        <v>1</v>
      </c>
      <c r="E1125" s="861" t="s">
        <v>177</v>
      </c>
      <c r="F1125" s="858">
        <v>1</v>
      </c>
      <c r="G1125" s="921" t="s">
        <v>177</v>
      </c>
      <c r="H1125" s="1041">
        <v>1</v>
      </c>
      <c r="I1125" s="921" t="s">
        <v>177</v>
      </c>
      <c r="J1125" s="921">
        <f>SUM(G1125:I1125)</f>
        <v>1</v>
      </c>
      <c r="K1125" s="861">
        <v>1</v>
      </c>
      <c r="L1125" s="909"/>
      <c r="M1125" s="1449" t="s">
        <v>234</v>
      </c>
      <c r="N1125" s="83"/>
      <c r="O1125" s="82"/>
    </row>
    <row r="1126" spans="1:292" ht="19.5" customHeight="1" x14ac:dyDescent="0.2">
      <c r="A1126" s="1447" t="s">
        <v>98</v>
      </c>
      <c r="B1126" s="1447"/>
      <c r="C1126" s="1003" t="s">
        <v>177</v>
      </c>
      <c r="D1126" s="584">
        <f t="shared" ref="D1126:J1126" si="49">SUM(D1125)</f>
        <v>1</v>
      </c>
      <c r="E1126" s="853" t="s">
        <v>177</v>
      </c>
      <c r="F1126" s="584">
        <f t="shared" si="49"/>
        <v>1</v>
      </c>
      <c r="G1126" s="853" t="s">
        <v>177</v>
      </c>
      <c r="H1126" s="853">
        <f t="shared" si="49"/>
        <v>1</v>
      </c>
      <c r="I1126" s="853" t="s">
        <v>177</v>
      </c>
      <c r="J1126" s="854">
        <f t="shared" si="49"/>
        <v>1</v>
      </c>
      <c r="K1126" s="887">
        <f>SUM(K1125)</f>
        <v>1</v>
      </c>
      <c r="L1126" s="601"/>
      <c r="M1126" s="601"/>
    </row>
    <row r="1127" spans="1:292" ht="3.75" customHeight="1" x14ac:dyDescent="0.2">
      <c r="A1127" s="1061"/>
      <c r="B1127" s="1062"/>
      <c r="C1127" s="1097"/>
      <c r="D1127" s="1063"/>
      <c r="E1127" s="1064"/>
      <c r="F1127" s="1063"/>
      <c r="G1127" s="1064"/>
      <c r="H1127" s="1268"/>
      <c r="I1127" s="1064"/>
      <c r="J1127" s="1269"/>
      <c r="K1127" s="1066"/>
      <c r="L1127" s="601"/>
      <c r="M1127" s="601"/>
    </row>
    <row r="1128" spans="1:292" ht="24" customHeight="1" x14ac:dyDescent="0.2">
      <c r="A1128" s="1450" t="s">
        <v>724</v>
      </c>
      <c r="B1128" s="1451"/>
      <c r="C1128" s="1451"/>
      <c r="D1128" s="1451"/>
      <c r="E1128" s="1451"/>
      <c r="F1128" s="1451"/>
      <c r="G1128" s="1451"/>
      <c r="H1128" s="1451"/>
      <c r="I1128" s="1451"/>
      <c r="J1128" s="1451"/>
      <c r="K1128" s="1451"/>
      <c r="L1128" s="1451"/>
      <c r="M1128" s="1451"/>
    </row>
    <row r="1129" spans="1:292" ht="5.0999999999999996" customHeight="1" x14ac:dyDescent="0.2">
      <c r="A1129" s="1450"/>
      <c r="B1129" s="1451"/>
      <c r="C1129" s="1451"/>
      <c r="D1129" s="1451"/>
      <c r="E1129" s="1451"/>
      <c r="F1129" s="1451"/>
      <c r="G1129" s="1451"/>
      <c r="H1129" s="1451"/>
      <c r="I1129" s="1451"/>
      <c r="J1129" s="1451"/>
      <c r="K1129" s="1451"/>
      <c r="L1129" s="1451"/>
      <c r="M1129" s="1451"/>
    </row>
    <row r="1130" spans="1:292" ht="24" customHeight="1" x14ac:dyDescent="0.2">
      <c r="A1130" s="1452" t="s">
        <v>891</v>
      </c>
      <c r="B1130" s="1453"/>
      <c r="C1130" s="1453"/>
      <c r="D1130" s="1453"/>
      <c r="E1130" s="1453"/>
      <c r="F1130" s="1453"/>
      <c r="G1130" s="1453"/>
      <c r="H1130" s="1453"/>
      <c r="I1130" s="1453"/>
      <c r="J1130" s="1453"/>
      <c r="K1130" s="1454"/>
      <c r="L1130" s="1455"/>
      <c r="M1130" s="1455"/>
    </row>
    <row r="1131" spans="1:292" ht="33" customHeight="1" x14ac:dyDescent="0.2">
      <c r="A1131" s="1174">
        <v>1</v>
      </c>
      <c r="B1131" s="1175" t="s">
        <v>1067</v>
      </c>
      <c r="C1131" s="957" t="s">
        <v>177</v>
      </c>
      <c r="D1131" s="880">
        <v>1</v>
      </c>
      <c r="E1131" s="957" t="s">
        <v>177</v>
      </c>
      <c r="F1131" s="957">
        <v>1</v>
      </c>
      <c r="G1131" s="957" t="s">
        <v>177</v>
      </c>
      <c r="H1131" s="997">
        <v>82.5</v>
      </c>
      <c r="I1131" s="957" t="s">
        <v>177</v>
      </c>
      <c r="J1131" s="1456">
        <f>SUM(G1131:I1131)</f>
        <v>82.5</v>
      </c>
      <c r="K1131" s="880">
        <v>1</v>
      </c>
      <c r="L1131" s="1457" t="s">
        <v>892</v>
      </c>
      <c r="M1131" s="1458"/>
      <c r="N1131" s="448"/>
      <c r="O1131" s="448"/>
    </row>
    <row r="1132" spans="1:292" ht="19.5" customHeight="1" x14ac:dyDescent="0.2">
      <c r="A1132" s="964"/>
      <c r="B1132" s="981" t="s">
        <v>77</v>
      </c>
      <c r="C1132" s="913" t="s">
        <v>177</v>
      </c>
      <c r="D1132" s="584">
        <v>1</v>
      </c>
      <c r="E1132" s="852" t="s">
        <v>177</v>
      </c>
      <c r="F1132" s="852">
        <f>SUM(F1131)</f>
        <v>1</v>
      </c>
      <c r="G1132" s="852" t="s">
        <v>177</v>
      </c>
      <c r="H1132" s="853">
        <f>SUM(H1131)</f>
        <v>82.5</v>
      </c>
      <c r="I1132" s="795" t="s">
        <v>177</v>
      </c>
      <c r="J1132" s="1448">
        <f>SUM(G1132:I1132)</f>
        <v>82.5</v>
      </c>
      <c r="K1132" s="584">
        <v>1</v>
      </c>
      <c r="L1132" s="1459"/>
      <c r="M1132" s="1459"/>
      <c r="N1132" s="449"/>
      <c r="O1132" s="449"/>
    </row>
    <row r="1133" spans="1:292" ht="5.0999999999999996" customHeight="1" x14ac:dyDescent="0.2">
      <c r="A1133" s="1460"/>
      <c r="B1133" s="1461"/>
      <c r="C1133" s="1462"/>
      <c r="D1133" s="1063"/>
      <c r="E1133" s="1462"/>
      <c r="F1133" s="1462"/>
      <c r="G1133" s="1462"/>
      <c r="H1133" s="1064"/>
      <c r="I1133" s="1463"/>
      <c r="J1133" s="1464"/>
      <c r="K1133" s="1063"/>
      <c r="L1133" s="602"/>
      <c r="M1133" s="602"/>
      <c r="N1133" s="4"/>
      <c r="O1133" s="4"/>
    </row>
    <row r="1134" spans="1:292" s="342" customFormat="1" ht="24" customHeight="1" x14ac:dyDescent="0.2">
      <c r="A1134" s="1465" t="s">
        <v>1211</v>
      </c>
      <c r="B1134" s="1466"/>
      <c r="C1134" s="1466"/>
      <c r="D1134" s="1466"/>
      <c r="E1134" s="1466"/>
      <c r="F1134" s="1466"/>
      <c r="G1134" s="1466"/>
      <c r="H1134" s="1466"/>
      <c r="I1134" s="1466"/>
      <c r="J1134" s="1466"/>
      <c r="K1134" s="1466"/>
      <c r="L1134" s="1467"/>
      <c r="M1134" s="1467"/>
      <c r="N1134" s="344"/>
      <c r="O1134" s="344"/>
      <c r="P1134" s="344"/>
      <c r="Q1134" s="344"/>
      <c r="R1134" s="344"/>
      <c r="S1134" s="344"/>
      <c r="T1134" s="344"/>
      <c r="U1134" s="344"/>
      <c r="V1134" s="344"/>
      <c r="W1134" s="344"/>
      <c r="X1134" s="344"/>
      <c r="Y1134" s="344"/>
      <c r="Z1134" s="344"/>
      <c r="AA1134" s="344"/>
      <c r="AB1134" s="344"/>
      <c r="AC1134" s="344"/>
      <c r="AD1134" s="344"/>
      <c r="AE1134" s="344"/>
      <c r="AF1134" s="344"/>
      <c r="AG1134" s="344"/>
      <c r="AH1134" s="344"/>
      <c r="AI1134" s="344"/>
      <c r="AJ1134" s="344"/>
      <c r="AK1134" s="344"/>
      <c r="AL1134" s="344"/>
      <c r="AM1134" s="344"/>
      <c r="AN1134" s="344"/>
      <c r="AO1134" s="344"/>
      <c r="AP1134" s="344"/>
      <c r="AQ1134" s="344"/>
      <c r="AR1134" s="344"/>
      <c r="AS1134" s="344"/>
      <c r="AT1134" s="344"/>
      <c r="AU1134" s="344"/>
      <c r="AV1134" s="344"/>
      <c r="AW1134" s="344"/>
      <c r="AX1134" s="344"/>
      <c r="AY1134" s="344"/>
      <c r="AZ1134" s="344"/>
      <c r="BA1134" s="344"/>
      <c r="BB1134" s="344"/>
      <c r="BC1134" s="344"/>
      <c r="BD1134" s="344"/>
      <c r="BE1134" s="344"/>
      <c r="BF1134" s="344"/>
      <c r="BG1134" s="344"/>
      <c r="BH1134" s="344"/>
      <c r="BI1134" s="344"/>
      <c r="BJ1134" s="344"/>
      <c r="BK1134" s="344"/>
      <c r="BL1134" s="344"/>
      <c r="BM1134" s="344"/>
      <c r="BN1134" s="344"/>
      <c r="BO1134" s="344"/>
      <c r="BP1134" s="344"/>
      <c r="BQ1134" s="344"/>
      <c r="BR1134" s="344"/>
      <c r="BS1134" s="344"/>
      <c r="BT1134" s="344"/>
      <c r="BU1134" s="344"/>
      <c r="BV1134" s="344"/>
      <c r="BW1134" s="344"/>
      <c r="BX1134" s="344"/>
      <c r="BY1134" s="344"/>
      <c r="BZ1134" s="344"/>
      <c r="CA1134" s="344"/>
      <c r="CB1134" s="344"/>
      <c r="CC1134" s="344"/>
      <c r="CD1134" s="344"/>
      <c r="CE1134" s="344"/>
      <c r="CF1134" s="344"/>
      <c r="CG1134" s="344"/>
      <c r="CH1134" s="344"/>
      <c r="CI1134" s="344"/>
      <c r="CJ1134" s="344"/>
      <c r="CK1134" s="344"/>
      <c r="CL1134" s="344"/>
      <c r="CM1134" s="344"/>
      <c r="CN1134" s="344"/>
      <c r="CO1134" s="344"/>
      <c r="CP1134" s="344"/>
      <c r="CQ1134" s="344"/>
      <c r="CR1134" s="344"/>
      <c r="CS1134" s="344"/>
      <c r="CT1134" s="344"/>
      <c r="CU1134" s="344"/>
      <c r="CV1134" s="344"/>
      <c r="CW1134" s="344"/>
      <c r="CX1134" s="344"/>
      <c r="CY1134" s="344"/>
      <c r="CZ1134" s="344"/>
      <c r="DA1134" s="344"/>
      <c r="DB1134" s="344"/>
      <c r="DC1134" s="344"/>
      <c r="DD1134" s="344"/>
      <c r="DE1134" s="344"/>
      <c r="DF1134" s="344"/>
      <c r="DG1134" s="344"/>
      <c r="DH1134" s="344"/>
      <c r="DI1134" s="344"/>
      <c r="DJ1134" s="344"/>
      <c r="DK1134" s="344"/>
      <c r="DL1134" s="344"/>
      <c r="DM1134" s="344"/>
      <c r="DN1134" s="344"/>
      <c r="DO1134" s="344"/>
      <c r="DP1134" s="344"/>
      <c r="DQ1134" s="344"/>
      <c r="DR1134" s="344"/>
      <c r="DS1134" s="344"/>
      <c r="DT1134" s="344"/>
      <c r="DU1134" s="344"/>
      <c r="DV1134" s="344"/>
      <c r="DW1134" s="344"/>
      <c r="DX1134" s="344"/>
      <c r="DY1134" s="344"/>
      <c r="DZ1134" s="344"/>
      <c r="EA1134" s="344"/>
      <c r="EB1134" s="344"/>
      <c r="EC1134" s="344"/>
      <c r="ED1134" s="344"/>
      <c r="EE1134" s="344"/>
      <c r="EF1134" s="344"/>
      <c r="EG1134" s="344"/>
      <c r="EH1134" s="344"/>
      <c r="EI1134" s="344"/>
      <c r="EJ1134" s="344"/>
      <c r="EK1134" s="344"/>
      <c r="EL1134" s="344"/>
      <c r="EM1134" s="344"/>
      <c r="EN1134" s="344"/>
      <c r="EO1134" s="344"/>
      <c r="EP1134" s="344"/>
      <c r="EQ1134" s="344"/>
      <c r="ER1134" s="344"/>
      <c r="ES1134" s="344"/>
      <c r="ET1134" s="344"/>
      <c r="EU1134" s="344"/>
      <c r="EV1134" s="344"/>
      <c r="EW1134" s="344"/>
      <c r="EX1134" s="344"/>
      <c r="EY1134" s="344"/>
      <c r="EZ1134" s="344"/>
      <c r="FA1134" s="344"/>
      <c r="FB1134" s="344"/>
      <c r="FC1134" s="344"/>
      <c r="FD1134" s="344"/>
      <c r="FE1134" s="344"/>
      <c r="FF1134" s="344"/>
      <c r="FG1134" s="344"/>
      <c r="FH1134" s="344"/>
      <c r="FI1134" s="344"/>
      <c r="FJ1134" s="344"/>
      <c r="FK1134" s="344"/>
      <c r="FL1134" s="344"/>
      <c r="FM1134" s="344"/>
      <c r="FN1134" s="344"/>
      <c r="FO1134" s="344"/>
      <c r="FP1134" s="344"/>
      <c r="FQ1134" s="344"/>
      <c r="FR1134" s="344"/>
      <c r="FS1134" s="344"/>
      <c r="FT1134" s="344"/>
      <c r="FU1134" s="344"/>
      <c r="FV1134" s="344"/>
      <c r="FW1134" s="344"/>
      <c r="FX1134" s="344"/>
      <c r="FY1134" s="344"/>
      <c r="FZ1134" s="344"/>
      <c r="GA1134" s="344"/>
      <c r="GB1134" s="344"/>
      <c r="GC1134" s="344"/>
      <c r="GD1134" s="344"/>
      <c r="GE1134" s="344"/>
      <c r="GF1134" s="344"/>
      <c r="GG1134" s="344"/>
      <c r="GH1134" s="344"/>
      <c r="GI1134" s="344"/>
      <c r="GJ1134" s="344"/>
      <c r="GK1134" s="344"/>
      <c r="GL1134" s="344"/>
      <c r="GM1134" s="344"/>
      <c r="GN1134" s="344"/>
      <c r="GO1134" s="344"/>
      <c r="GP1134" s="344"/>
      <c r="GQ1134" s="344"/>
      <c r="GR1134" s="344"/>
      <c r="GS1134" s="344"/>
      <c r="GT1134" s="344"/>
      <c r="GU1134" s="344"/>
      <c r="GV1134" s="344"/>
      <c r="GW1134" s="344"/>
      <c r="GX1134" s="344"/>
      <c r="GY1134" s="344"/>
      <c r="GZ1134" s="344"/>
      <c r="HA1134" s="344"/>
      <c r="HB1134" s="344"/>
      <c r="HC1134" s="344"/>
      <c r="HD1134" s="344"/>
      <c r="HE1134" s="344"/>
      <c r="HF1134" s="344"/>
      <c r="HG1134" s="344"/>
      <c r="HH1134" s="344"/>
      <c r="HI1134" s="344"/>
      <c r="HJ1134" s="344"/>
      <c r="HK1134" s="344"/>
      <c r="HL1134" s="344"/>
      <c r="HM1134" s="344"/>
      <c r="HN1134" s="344"/>
      <c r="HO1134" s="344"/>
      <c r="HP1134" s="344"/>
      <c r="HQ1134" s="344"/>
      <c r="HR1134" s="344"/>
      <c r="HS1134" s="344"/>
      <c r="HT1134" s="344"/>
      <c r="HU1134" s="344"/>
      <c r="HV1134" s="344"/>
      <c r="HW1134" s="344"/>
      <c r="HX1134" s="344"/>
      <c r="HY1134" s="344"/>
      <c r="HZ1134" s="344"/>
      <c r="IA1134" s="344"/>
      <c r="IB1134" s="344"/>
      <c r="IC1134" s="344"/>
      <c r="ID1134" s="344"/>
      <c r="IE1134" s="344"/>
      <c r="IF1134" s="344"/>
      <c r="IG1134" s="344"/>
      <c r="IH1134" s="344"/>
      <c r="II1134" s="344"/>
      <c r="IJ1134" s="344"/>
      <c r="IK1134" s="344"/>
      <c r="IL1134" s="344"/>
      <c r="IM1134" s="344"/>
      <c r="IN1134" s="344"/>
      <c r="IO1134" s="344"/>
      <c r="IP1134" s="344"/>
      <c r="IQ1134" s="344"/>
      <c r="IR1134" s="344"/>
      <c r="IS1134" s="345"/>
      <c r="IT1134" s="345"/>
      <c r="IU1134" s="345"/>
      <c r="IV1134" s="345"/>
      <c r="IW1134" s="345"/>
      <c r="IX1134" s="345"/>
      <c r="IY1134" s="345"/>
      <c r="IZ1134" s="345"/>
      <c r="JA1134" s="345"/>
      <c r="JB1134" s="345"/>
      <c r="JC1134" s="345"/>
      <c r="JD1134" s="345"/>
      <c r="JE1134" s="345"/>
      <c r="JF1134" s="345"/>
      <c r="JG1134" s="345"/>
      <c r="JH1134" s="345"/>
      <c r="JI1134" s="345"/>
      <c r="JJ1134" s="345"/>
      <c r="JK1134" s="345"/>
      <c r="JL1134" s="345"/>
      <c r="JM1134" s="345"/>
      <c r="JN1134" s="345"/>
      <c r="JO1134" s="345"/>
      <c r="JP1134" s="345"/>
      <c r="JQ1134" s="345"/>
      <c r="JR1134" s="345"/>
      <c r="JS1134" s="345"/>
      <c r="JT1134" s="345"/>
      <c r="JU1134" s="345"/>
      <c r="JV1134" s="345"/>
      <c r="JW1134" s="345"/>
      <c r="JX1134" s="345"/>
      <c r="JY1134" s="345"/>
      <c r="JZ1134" s="345"/>
      <c r="KA1134" s="345"/>
      <c r="KB1134" s="345"/>
      <c r="KC1134" s="345"/>
      <c r="KD1134" s="345"/>
      <c r="KE1134" s="345"/>
      <c r="KF1134" s="345"/>
    </row>
    <row r="1135" spans="1:292" ht="51" customHeight="1" x14ac:dyDescent="0.2">
      <c r="A1135" s="790">
        <v>1</v>
      </c>
      <c r="B1135" s="791" t="s">
        <v>916</v>
      </c>
      <c r="C1135" s="795" t="s">
        <v>177</v>
      </c>
      <c r="D1135" s="791">
        <v>3</v>
      </c>
      <c r="E1135" s="795" t="s">
        <v>177</v>
      </c>
      <c r="F1135" s="795" t="s">
        <v>177</v>
      </c>
      <c r="G1135" s="795" t="s">
        <v>177</v>
      </c>
      <c r="H1135" s="795" t="s">
        <v>177</v>
      </c>
      <c r="I1135" s="863">
        <v>2259.7811000000002</v>
      </c>
      <c r="J1135" s="863">
        <f>SUM(G1135:I1135)</f>
        <v>2259.7811000000002</v>
      </c>
      <c r="K1135" s="791">
        <v>3</v>
      </c>
      <c r="L1135" s="955" t="s">
        <v>917</v>
      </c>
      <c r="M1135" s="908"/>
      <c r="N1135" s="79"/>
      <c r="O1135" s="79"/>
    </row>
    <row r="1136" spans="1:292" ht="51" customHeight="1" x14ac:dyDescent="0.2">
      <c r="A1136" s="790">
        <v>2</v>
      </c>
      <c r="B1136" s="890" t="s">
        <v>920</v>
      </c>
      <c r="C1136" s="795" t="s">
        <v>177</v>
      </c>
      <c r="D1136" s="791">
        <v>1</v>
      </c>
      <c r="E1136" s="795" t="s">
        <v>177</v>
      </c>
      <c r="F1136" s="795" t="s">
        <v>177</v>
      </c>
      <c r="G1136" s="795" t="s">
        <v>177</v>
      </c>
      <c r="H1136" s="795" t="s">
        <v>177</v>
      </c>
      <c r="I1136" s="863">
        <v>21.6</v>
      </c>
      <c r="J1136" s="863">
        <f>SUM(I1136)</f>
        <v>21.6</v>
      </c>
      <c r="K1136" s="791">
        <v>1</v>
      </c>
      <c r="L1136" s="955" t="s">
        <v>921</v>
      </c>
      <c r="M1136" s="908"/>
      <c r="N1136" s="79"/>
      <c r="O1136" s="79"/>
    </row>
    <row r="1137" spans="1:15" ht="51" customHeight="1" x14ac:dyDescent="0.2">
      <c r="A1137" s="790">
        <v>3</v>
      </c>
      <c r="B1137" s="890" t="s">
        <v>918</v>
      </c>
      <c r="C1137" s="795" t="s">
        <v>177</v>
      </c>
      <c r="D1137" s="791">
        <v>1</v>
      </c>
      <c r="E1137" s="795" t="s">
        <v>177</v>
      </c>
      <c r="F1137" s="795" t="s">
        <v>177</v>
      </c>
      <c r="G1137" s="795" t="s">
        <v>177</v>
      </c>
      <c r="H1137" s="795" t="s">
        <v>177</v>
      </c>
      <c r="I1137" s="863">
        <v>1484.8087</v>
      </c>
      <c r="J1137" s="863">
        <f>SUM(I1137)</f>
        <v>1484.8087</v>
      </c>
      <c r="K1137" s="791">
        <v>1</v>
      </c>
      <c r="L1137" s="955" t="s">
        <v>919</v>
      </c>
      <c r="M1137" s="908"/>
      <c r="N1137" s="79"/>
      <c r="O1137" s="79"/>
    </row>
    <row r="1138" spans="1:15" ht="51" customHeight="1" x14ac:dyDescent="0.2">
      <c r="A1138" s="932">
        <v>4</v>
      </c>
      <c r="B1138" s="950" t="s">
        <v>922</v>
      </c>
      <c r="C1138" s="795" t="s">
        <v>177</v>
      </c>
      <c r="D1138" s="791">
        <v>2</v>
      </c>
      <c r="E1138" s="795" t="s">
        <v>177</v>
      </c>
      <c r="F1138" s="795" t="s">
        <v>177</v>
      </c>
      <c r="G1138" s="795" t="s">
        <v>177</v>
      </c>
      <c r="H1138" s="795" t="s">
        <v>177</v>
      </c>
      <c r="I1138" s="863">
        <v>1520</v>
      </c>
      <c r="J1138" s="863">
        <f>SUM(I1138)</f>
        <v>1520</v>
      </c>
      <c r="K1138" s="791">
        <v>2</v>
      </c>
      <c r="L1138" s="955" t="s">
        <v>1045</v>
      </c>
      <c r="M1138" s="908"/>
      <c r="N1138" s="79"/>
      <c r="O1138" s="79"/>
    </row>
    <row r="1139" spans="1:15" ht="19.5" customHeight="1" x14ac:dyDescent="0.25">
      <c r="A1139" s="1161"/>
      <c r="B1139" s="981" t="s">
        <v>77</v>
      </c>
      <c r="C1139" s="913" t="s">
        <v>177</v>
      </c>
      <c r="D1139" s="584">
        <f>SUM(D1135:D1138)</f>
        <v>7</v>
      </c>
      <c r="E1139" s="1069" t="s">
        <v>177</v>
      </c>
      <c r="F1139" s="852" t="s">
        <v>177</v>
      </c>
      <c r="G1139" s="852" t="s">
        <v>177</v>
      </c>
      <c r="H1139" s="852" t="s">
        <v>177</v>
      </c>
      <c r="I1139" s="920">
        <f>SUM(I1135:I1138)</f>
        <v>5286.1898000000001</v>
      </c>
      <c r="J1139" s="920">
        <f>SUM(J1135:J1138)</f>
        <v>5286.1898000000001</v>
      </c>
      <c r="K1139" s="584">
        <f>SUM(K1135:K1138)</f>
        <v>7</v>
      </c>
      <c r="L1139" s="1105"/>
      <c r="M1139" s="1105"/>
      <c r="N1139" s="69"/>
      <c r="O1139" s="69"/>
    </row>
    <row r="1140" spans="1:15" ht="24" customHeight="1" x14ac:dyDescent="0.25">
      <c r="A1140" s="1468" t="s">
        <v>153</v>
      </c>
      <c r="B1140" s="1469"/>
      <c r="C1140" s="1470"/>
      <c r="D1140" s="1470"/>
      <c r="E1140" s="1470"/>
      <c r="F1140" s="1470"/>
      <c r="G1140" s="1470"/>
      <c r="H1140" s="1470"/>
      <c r="I1140" s="1470"/>
      <c r="J1140" s="1470"/>
      <c r="K1140" s="1470"/>
      <c r="L1140" s="807"/>
      <c r="M1140" s="807"/>
      <c r="N1140" s="67"/>
      <c r="O1140" s="67"/>
    </row>
    <row r="1141" spans="1:15" ht="20.25" customHeight="1" x14ac:dyDescent="0.25">
      <c r="A1141" s="932">
        <v>1</v>
      </c>
      <c r="B1141" s="950" t="s">
        <v>989</v>
      </c>
      <c r="C1141" s="795" t="s">
        <v>177</v>
      </c>
      <c r="D1141" s="795" t="s">
        <v>177</v>
      </c>
      <c r="E1141" s="795" t="s">
        <v>177</v>
      </c>
      <c r="F1141" s="795">
        <v>1</v>
      </c>
      <c r="G1141" s="795" t="s">
        <v>177</v>
      </c>
      <c r="H1141" s="796">
        <v>60</v>
      </c>
      <c r="I1141" s="795" t="s">
        <v>177</v>
      </c>
      <c r="J1141" s="796">
        <f>SUM(G1141:I1141)</f>
        <v>60</v>
      </c>
      <c r="K1141" s="791">
        <v>1</v>
      </c>
      <c r="L1141" s="70" t="s">
        <v>990</v>
      </c>
      <c r="M1141" s="69"/>
      <c r="N1141" s="69"/>
      <c r="O1141" s="69"/>
    </row>
    <row r="1142" spans="1:15" ht="19.5" customHeight="1" x14ac:dyDescent="0.25">
      <c r="A1142" s="964"/>
      <c r="B1142" s="981" t="s">
        <v>77</v>
      </c>
      <c r="C1142" s="913" t="s">
        <v>177</v>
      </c>
      <c r="D1142" s="1244" t="s">
        <v>177</v>
      </c>
      <c r="E1142" s="852" t="s">
        <v>177</v>
      </c>
      <c r="F1142" s="852">
        <f>SUM(F1141)</f>
        <v>1</v>
      </c>
      <c r="G1142" s="852" t="s">
        <v>177</v>
      </c>
      <c r="H1142" s="853">
        <f>SUM(H1141)</f>
        <v>60</v>
      </c>
      <c r="I1142" s="1114" t="s">
        <v>177</v>
      </c>
      <c r="J1142" s="853">
        <f>SUM(G1142:I1142)</f>
        <v>60</v>
      </c>
      <c r="K1142" s="584">
        <v>1</v>
      </c>
      <c r="L1142" s="67"/>
      <c r="M1142" s="67"/>
      <c r="N1142" s="67"/>
      <c r="O1142" s="67"/>
    </row>
    <row r="1143" spans="1:15" ht="20.25" customHeight="1" x14ac:dyDescent="0.25">
      <c r="A1143" s="806"/>
      <c r="B1143" s="632"/>
      <c r="C1143" s="1462"/>
      <c r="D1143" s="1063"/>
      <c r="E1143" s="1462"/>
      <c r="F1143" s="1462"/>
      <c r="G1143" s="1462"/>
      <c r="H1143" s="1462"/>
      <c r="I1143" s="1471"/>
      <c r="J1143" s="1471"/>
      <c r="K1143" s="1432"/>
      <c r="L1143" s="67"/>
      <c r="M1143" s="67"/>
      <c r="N1143" s="67"/>
      <c r="O1143" s="67"/>
    </row>
    <row r="1144" spans="1:15" ht="24" customHeight="1" x14ac:dyDescent="0.3">
      <c r="A1144" s="806"/>
      <c r="B1144" s="1285" t="s">
        <v>1212</v>
      </c>
      <c r="C1144" s="1285"/>
      <c r="D1144" s="889"/>
      <c r="E1144" s="889"/>
      <c r="F1144" s="889"/>
      <c r="G1144" s="889"/>
      <c r="H1144" s="889"/>
      <c r="I1144" s="889"/>
      <c r="J1144" s="889"/>
      <c r="K1144" s="825"/>
    </row>
    <row r="1145" spans="1:15" ht="6.75" customHeight="1" x14ac:dyDescent="0.25">
      <c r="A1145" s="827"/>
      <c r="B1145" s="615"/>
      <c r="C1145" s="615"/>
      <c r="D1145" s="615"/>
      <c r="E1145" s="615"/>
      <c r="F1145" s="615"/>
      <c r="G1145" s="615"/>
      <c r="H1145" s="615"/>
      <c r="I1145" s="615"/>
      <c r="J1145" s="615"/>
      <c r="K1145" s="973"/>
    </row>
    <row r="1146" spans="1:15" ht="5.25" customHeight="1" x14ac:dyDescent="0.25">
      <c r="A1146" s="1305"/>
      <c r="B1146" s="1079"/>
      <c r="C1146" s="1079"/>
      <c r="D1146" s="1080"/>
      <c r="E1146" s="1080"/>
      <c r="F1146" s="1080"/>
      <c r="G1146" s="1206"/>
      <c r="H1146" s="1206"/>
      <c r="I1146" s="1206"/>
      <c r="J1146" s="637"/>
      <c r="K1146" s="825"/>
    </row>
    <row r="1147" spans="1:15" ht="24" customHeight="1" x14ac:dyDescent="0.25">
      <c r="A1147" s="1122" t="s">
        <v>159</v>
      </c>
      <c r="B1147" s="1390"/>
      <c r="C1147" s="1390"/>
      <c r="D1147" s="1390"/>
      <c r="E1147" s="1390"/>
      <c r="F1147" s="1390"/>
      <c r="G1147" s="1390"/>
      <c r="H1147" s="1390"/>
      <c r="I1147" s="1390"/>
      <c r="J1147" s="601"/>
      <c r="K1147" s="825"/>
    </row>
    <row r="1148" spans="1:15" ht="3.75" customHeight="1" x14ac:dyDescent="0.25">
      <c r="A1148" s="1391"/>
      <c r="B1148" s="1398"/>
      <c r="C1148" s="1398"/>
      <c r="D1148" s="1398"/>
      <c r="E1148" s="1398"/>
      <c r="F1148" s="1398"/>
      <c r="G1148" s="1398"/>
      <c r="H1148" s="1398"/>
      <c r="I1148" s="1398"/>
      <c r="J1148" s="615"/>
      <c r="K1148" s="825"/>
    </row>
    <row r="1149" spans="1:15" ht="31.5" customHeight="1" x14ac:dyDescent="0.2">
      <c r="A1149" s="1094">
        <v>1</v>
      </c>
      <c r="B1149" s="1040" t="s">
        <v>319</v>
      </c>
      <c r="C1149" s="858">
        <v>1</v>
      </c>
      <c r="D1149" s="858" t="s">
        <v>177</v>
      </c>
      <c r="E1149" s="858" t="s">
        <v>177</v>
      </c>
      <c r="F1149" s="858">
        <v>1</v>
      </c>
      <c r="G1149" s="858" t="s">
        <v>177</v>
      </c>
      <c r="H1149" s="858">
        <v>4.2</v>
      </c>
      <c r="I1149" s="858" t="s">
        <v>177</v>
      </c>
      <c r="J1149" s="858">
        <v>4.2</v>
      </c>
      <c r="K1149" s="858">
        <v>1</v>
      </c>
      <c r="L1149" s="82"/>
      <c r="M1149" s="87" t="s">
        <v>320</v>
      </c>
      <c r="N1149" s="82"/>
      <c r="O1149" s="82"/>
    </row>
    <row r="1150" spans="1:15" ht="19.5" customHeight="1" x14ac:dyDescent="0.2">
      <c r="A1150" s="1472"/>
      <c r="B1150" s="1473" t="s">
        <v>77</v>
      </c>
      <c r="C1150" s="1260">
        <v>1</v>
      </c>
      <c r="D1150" s="829" t="s">
        <v>177</v>
      </c>
      <c r="E1150" s="835" t="s">
        <v>177</v>
      </c>
      <c r="F1150" s="835">
        <f>SUM(F1149:F1149)</f>
        <v>1</v>
      </c>
      <c r="G1150" s="835" t="s">
        <v>177</v>
      </c>
      <c r="H1150" s="835">
        <f>SUM(H1149:H1149)</f>
        <v>4.2</v>
      </c>
      <c r="I1150" s="835" t="s">
        <v>177</v>
      </c>
      <c r="J1150" s="835">
        <f>SUM(J1149:J1149)</f>
        <v>4.2</v>
      </c>
      <c r="K1150" s="835">
        <f>SUM(K1149:K1149)</f>
        <v>1</v>
      </c>
      <c r="L1150" s="85"/>
      <c r="M1150" s="85"/>
      <c r="N1150" s="85"/>
      <c r="O1150" s="85"/>
    </row>
    <row r="1151" spans="1:15" ht="9.9499999999999993" customHeight="1" x14ac:dyDescent="0.25">
      <c r="A1151" s="806"/>
      <c r="B1151" s="601"/>
      <c r="C1151" s="637"/>
      <c r="D1151" s="637"/>
      <c r="E1151" s="637"/>
      <c r="F1151" s="637"/>
      <c r="G1151" s="637"/>
      <c r="H1151" s="637"/>
      <c r="I1151" s="637"/>
      <c r="J1151" s="637"/>
      <c r="K1151" s="825"/>
    </row>
    <row r="1152" spans="1:15" ht="18.2" customHeight="1" x14ac:dyDescent="0.3">
      <c r="A1152" s="806"/>
      <c r="B1152" s="1012" t="s">
        <v>1213</v>
      </c>
      <c r="C1152" s="1012"/>
      <c r="D1152" s="1011"/>
      <c r="E1152" s="1011"/>
      <c r="F1152" s="1011"/>
      <c r="G1152" s="1011"/>
      <c r="H1152" s="1011"/>
      <c r="I1152" s="1011"/>
      <c r="J1152" s="1011"/>
      <c r="K1152" s="825"/>
    </row>
    <row r="1153" spans="1:15" ht="9.9499999999999993" customHeight="1" x14ac:dyDescent="0.25">
      <c r="A1153" s="806"/>
      <c r="B1153" s="601"/>
      <c r="C1153" s="601"/>
      <c r="D1153" s="601"/>
      <c r="E1153" s="601"/>
      <c r="F1153" s="601"/>
      <c r="G1153" s="601"/>
      <c r="H1153" s="601"/>
      <c r="I1153" s="601"/>
      <c r="J1153" s="601"/>
      <c r="K1153" s="825"/>
    </row>
    <row r="1154" spans="1:15" ht="45.75" customHeight="1" x14ac:dyDescent="0.25">
      <c r="A1154" s="790">
        <v>1</v>
      </c>
      <c r="B1154" s="791" t="s">
        <v>1365</v>
      </c>
      <c r="C1154" s="795">
        <v>2</v>
      </c>
      <c r="D1154" s="795">
        <v>1</v>
      </c>
      <c r="E1154" s="795" t="s">
        <v>177</v>
      </c>
      <c r="F1154" s="791">
        <v>4</v>
      </c>
      <c r="G1154" s="791" t="s">
        <v>177</v>
      </c>
      <c r="H1154" s="863">
        <v>29.425999999999998</v>
      </c>
      <c r="I1154" s="863">
        <v>0.20069999999999999</v>
      </c>
      <c r="J1154" s="864">
        <v>29.6267</v>
      </c>
      <c r="K1154" s="790">
        <v>5</v>
      </c>
      <c r="L1154" s="208" t="s">
        <v>661</v>
      </c>
      <c r="M1154" s="34" t="s">
        <v>679</v>
      </c>
      <c r="N1154" s="129"/>
      <c r="O1154" s="208"/>
    </row>
    <row r="1155" spans="1:15" ht="50.25" customHeight="1" x14ac:dyDescent="0.25">
      <c r="A1155" s="1174">
        <v>2</v>
      </c>
      <c r="B1155" s="890" t="s">
        <v>800</v>
      </c>
      <c r="C1155" s="795">
        <v>1</v>
      </c>
      <c r="D1155" s="795" t="s">
        <v>177</v>
      </c>
      <c r="E1155" s="795" t="s">
        <v>177</v>
      </c>
      <c r="F1155" s="795" t="s">
        <v>177</v>
      </c>
      <c r="G1155" s="795" t="s">
        <v>177</v>
      </c>
      <c r="H1155" s="795" t="s">
        <v>177</v>
      </c>
      <c r="I1155" s="874">
        <v>17.285</v>
      </c>
      <c r="J1155" s="874">
        <f>SUM(I1155)</f>
        <v>17.285</v>
      </c>
      <c r="K1155" s="790">
        <v>12</v>
      </c>
      <c r="L1155" s="208" t="s">
        <v>881</v>
      </c>
      <c r="M1155" s="34"/>
      <c r="N1155" s="129"/>
      <c r="O1155" s="208"/>
    </row>
    <row r="1156" spans="1:15" ht="19.5" customHeight="1" x14ac:dyDescent="0.2">
      <c r="A1156" s="1474" t="s">
        <v>98</v>
      </c>
      <c r="B1156" s="1475"/>
      <c r="C1156" s="990">
        <v>3</v>
      </c>
      <c r="D1156" s="583">
        <v>1</v>
      </c>
      <c r="E1156" s="990" t="s">
        <v>177</v>
      </c>
      <c r="F1156" s="583">
        <v>4</v>
      </c>
      <c r="G1156" s="990" t="s">
        <v>177</v>
      </c>
      <c r="H1156" s="1476">
        <v>29.425999999999998</v>
      </c>
      <c r="I1156" s="1168">
        <f>SUM(I1154:I1155)</f>
        <v>17.485700000000001</v>
      </c>
      <c r="J1156" s="1168">
        <f>SUM(J1154:J1155)</f>
        <v>46.911699999999996</v>
      </c>
      <c r="K1156" s="583">
        <f>SUM(K1154:K1155)</f>
        <v>17</v>
      </c>
      <c r="L1156" s="285"/>
    </row>
    <row r="1157" spans="1:15" ht="15" customHeight="1" x14ac:dyDescent="0.2">
      <c r="A1157" s="987"/>
      <c r="B1157" s="1170"/>
      <c r="C1157" s="1171"/>
      <c r="D1157" s="1035"/>
      <c r="E1157" s="1171"/>
      <c r="F1157" s="1035"/>
      <c r="G1157" s="1171"/>
      <c r="H1157" s="1477"/>
      <c r="I1157" s="1172"/>
      <c r="J1157" s="1172"/>
      <c r="K1157" s="1029"/>
      <c r="L1157" s="285"/>
    </row>
    <row r="1158" spans="1:15" ht="21" customHeight="1" x14ac:dyDescent="0.2">
      <c r="A1158" s="1061"/>
      <c r="B1158" s="1062"/>
      <c r="C1158" s="1478" t="s">
        <v>896</v>
      </c>
      <c r="D1158" s="1479"/>
      <c r="E1158" s="1479"/>
      <c r="F1158" s="1479"/>
      <c r="G1158" s="1479"/>
      <c r="H1158" s="1480"/>
      <c r="I1158" s="1471"/>
      <c r="J1158" s="1471"/>
      <c r="K1158" s="1432"/>
      <c r="L1158" s="285"/>
    </row>
    <row r="1159" spans="1:15" ht="8.25" customHeight="1" x14ac:dyDescent="0.25">
      <c r="A1159" s="827"/>
      <c r="B1159" s="1481"/>
      <c r="C1159" s="1482"/>
      <c r="D1159" s="1483"/>
      <c r="E1159" s="1483"/>
      <c r="F1159" s="1483"/>
      <c r="G1159" s="1483"/>
      <c r="H1159" s="1484"/>
      <c r="I1159" s="1485"/>
      <c r="J1159" s="1485"/>
      <c r="K1159" s="1015"/>
      <c r="L1159" s="285"/>
    </row>
    <row r="1160" spans="1:15" ht="32.25" customHeight="1" x14ac:dyDescent="0.2">
      <c r="A1160" s="1005">
        <v>1</v>
      </c>
      <c r="B1160" s="1486" t="s">
        <v>1047</v>
      </c>
      <c r="C1160" s="957" t="s">
        <v>177</v>
      </c>
      <c r="D1160" s="1487">
        <v>1</v>
      </c>
      <c r="E1160" s="1487" t="s">
        <v>177</v>
      </c>
      <c r="F1160" s="1487">
        <v>1</v>
      </c>
      <c r="G1160" s="1487" t="s">
        <v>177</v>
      </c>
      <c r="H1160" s="1487">
        <v>2E-3</v>
      </c>
      <c r="I1160" s="1487" t="s">
        <v>177</v>
      </c>
      <c r="J1160" s="1487">
        <f>SUM(H1160:I1160)</f>
        <v>2E-3</v>
      </c>
      <c r="K1160" s="1488">
        <v>1</v>
      </c>
      <c r="L1160" s="433" t="s">
        <v>901</v>
      </c>
      <c r="M1160" s="414"/>
      <c r="N1160" s="414"/>
      <c r="O1160" s="414"/>
    </row>
    <row r="1161" spans="1:15" ht="19.5" customHeight="1" x14ac:dyDescent="0.2">
      <c r="A1161" s="939"/>
      <c r="B1161" s="1446" t="s">
        <v>77</v>
      </c>
      <c r="C1161" s="913" t="s">
        <v>177</v>
      </c>
      <c r="D1161" s="584">
        <f>SUM(D1160:D1160)</f>
        <v>1</v>
      </c>
      <c r="E1161" s="584" t="s">
        <v>177</v>
      </c>
      <c r="F1161" s="851">
        <f>SUM(F1160)</f>
        <v>1</v>
      </c>
      <c r="G1161" s="982" t="s">
        <v>177</v>
      </c>
      <c r="H1161" s="851">
        <f>SUM(H1160)</f>
        <v>2E-3</v>
      </c>
      <c r="I1161" s="851" t="s">
        <v>177</v>
      </c>
      <c r="J1161" s="914">
        <f>SUM(J1160:J1160)</f>
        <v>2E-3</v>
      </c>
      <c r="K1161" s="887">
        <f>SUM(K1160:K1160)</f>
        <v>1</v>
      </c>
      <c r="L1161" s="445"/>
      <c r="M1161" s="415"/>
      <c r="N1161" s="415"/>
      <c r="O1161" s="415"/>
    </row>
    <row r="1162" spans="1:15" ht="10.5" customHeight="1" x14ac:dyDescent="0.2">
      <c r="A1162" s="1061"/>
      <c r="B1162" s="1062"/>
      <c r="C1162" s="1489"/>
      <c r="D1162" s="1063"/>
      <c r="E1162" s="1063"/>
      <c r="F1162" s="1490"/>
      <c r="G1162" s="1268"/>
      <c r="H1162" s="1490"/>
      <c r="I1162" s="1490"/>
      <c r="J1162" s="1269"/>
      <c r="K1162" s="1066"/>
      <c r="L1162" s="286"/>
      <c r="M1162" s="4"/>
      <c r="N1162" s="4"/>
      <c r="O1162" s="4"/>
    </row>
    <row r="1163" spans="1:15" ht="18.75" customHeight="1" x14ac:dyDescent="0.25">
      <c r="A1163" s="1122" t="s">
        <v>173</v>
      </c>
      <c r="B1163" s="1390"/>
      <c r="C1163" s="1390"/>
      <c r="D1163" s="1390"/>
      <c r="E1163" s="1390"/>
      <c r="F1163" s="1390"/>
      <c r="G1163" s="1390"/>
      <c r="H1163" s="1390"/>
      <c r="I1163" s="1390"/>
      <c r="J1163" s="1011"/>
      <c r="K1163" s="825"/>
    </row>
    <row r="1164" spans="1:15" ht="9.9499999999999993" customHeight="1" x14ac:dyDescent="0.25">
      <c r="A1164" s="1391"/>
      <c r="B1164" s="1398"/>
      <c r="C1164" s="1398"/>
      <c r="D1164" s="1398"/>
      <c r="E1164" s="1398"/>
      <c r="F1164" s="1398"/>
      <c r="G1164" s="1398"/>
      <c r="H1164" s="1398"/>
      <c r="I1164" s="1398"/>
      <c r="J1164" s="615"/>
      <c r="K1164" s="825"/>
    </row>
    <row r="1165" spans="1:15" ht="32.25" customHeight="1" x14ac:dyDescent="0.2">
      <c r="A1165" s="1174">
        <v>1</v>
      </c>
      <c r="B1165" s="1491" t="s">
        <v>605</v>
      </c>
      <c r="C1165" s="1174">
        <v>1</v>
      </c>
      <c r="D1165" s="791" t="s">
        <v>177</v>
      </c>
      <c r="E1165" s="791" t="s">
        <v>177</v>
      </c>
      <c r="F1165" s="791" t="s">
        <v>177</v>
      </c>
      <c r="G1165" s="791" t="s">
        <v>177</v>
      </c>
      <c r="H1165" s="791" t="s">
        <v>177</v>
      </c>
      <c r="I1165" s="1176">
        <v>0.02</v>
      </c>
      <c r="J1165" s="968">
        <f>SUM(G1165:I1165)</f>
        <v>0.02</v>
      </c>
      <c r="K1165" s="790">
        <v>1</v>
      </c>
      <c r="L1165" s="34"/>
      <c r="M1165" s="34" t="s">
        <v>235</v>
      </c>
      <c r="N1165" s="41"/>
      <c r="O1165" s="41"/>
    </row>
    <row r="1166" spans="1:15" ht="19.5" customHeight="1" x14ac:dyDescent="0.25">
      <c r="A1166" s="970"/>
      <c r="B1166" s="899" t="s">
        <v>77</v>
      </c>
      <c r="C1166" s="911">
        <v>1</v>
      </c>
      <c r="D1166" s="895" t="s">
        <v>177</v>
      </c>
      <c r="E1166" s="584" t="s">
        <v>177</v>
      </c>
      <c r="F1166" s="584" t="s">
        <v>177</v>
      </c>
      <c r="G1166" s="584" t="s">
        <v>177</v>
      </c>
      <c r="H1166" s="584" t="s">
        <v>177</v>
      </c>
      <c r="I1166" s="914">
        <f>SUM(I1165)</f>
        <v>0.02</v>
      </c>
      <c r="J1166" s="915">
        <f>SUM(J1165)</f>
        <v>0.02</v>
      </c>
      <c r="K1166" s="887">
        <f>SUM(K1165)</f>
        <v>1</v>
      </c>
    </row>
    <row r="1167" spans="1:15" ht="12" customHeight="1" x14ac:dyDescent="0.25">
      <c r="A1167" s="806"/>
      <c r="B1167" s="601"/>
      <c r="C1167" s="601"/>
      <c r="D1167" s="601"/>
      <c r="E1167" s="601"/>
      <c r="F1167" s="601"/>
      <c r="G1167" s="601"/>
      <c r="H1167" s="601"/>
      <c r="I1167" s="601"/>
      <c r="J1167" s="601"/>
      <c r="K1167" s="825"/>
    </row>
    <row r="1168" spans="1:15" ht="18.75" x14ac:dyDescent="0.25">
      <c r="A1168" s="1122" t="s">
        <v>149</v>
      </c>
      <c r="B1168" s="1390"/>
      <c r="C1168" s="1390"/>
      <c r="D1168" s="1390"/>
      <c r="E1168" s="1390"/>
      <c r="F1168" s="1390"/>
      <c r="G1168" s="1390"/>
      <c r="H1168" s="1390"/>
      <c r="I1168" s="1390"/>
      <c r="J1168" s="601"/>
      <c r="K1168" s="825"/>
    </row>
    <row r="1169" spans="1:15" ht="12" customHeight="1" x14ac:dyDescent="0.25">
      <c r="A1169" s="1392"/>
      <c r="B1169" s="1296"/>
      <c r="C1169" s="1296"/>
      <c r="D1169" s="1296"/>
      <c r="E1169" s="1296"/>
      <c r="F1169" s="1296"/>
      <c r="G1169" s="1296"/>
      <c r="H1169" s="1296"/>
      <c r="I1169" s="1296"/>
      <c r="J1169" s="601"/>
      <c r="K1169" s="825"/>
    </row>
    <row r="1170" spans="1:15" ht="36.75" customHeight="1" x14ac:dyDescent="0.2">
      <c r="A1170" s="861">
        <v>1</v>
      </c>
      <c r="B1170" s="858" t="s">
        <v>440</v>
      </c>
      <c r="C1170" s="861" t="s">
        <v>177</v>
      </c>
      <c r="D1170" s="861" t="s">
        <v>177</v>
      </c>
      <c r="E1170" s="861" t="s">
        <v>177</v>
      </c>
      <c r="F1170" s="861">
        <v>2</v>
      </c>
      <c r="G1170" s="1492" t="s">
        <v>177</v>
      </c>
      <c r="H1170" s="1492">
        <v>25.5</v>
      </c>
      <c r="I1170" s="1492" t="s">
        <v>177</v>
      </c>
      <c r="J1170" s="1492">
        <f>SUM(G1170:I1170)</f>
        <v>25.5</v>
      </c>
      <c r="K1170" s="858">
        <v>1</v>
      </c>
      <c r="L1170" s="82"/>
      <c r="M1170" s="189" t="s">
        <v>420</v>
      </c>
      <c r="N1170" s="189"/>
      <c r="O1170" s="82"/>
    </row>
    <row r="1171" spans="1:15" ht="64.5" customHeight="1" x14ac:dyDescent="0.2">
      <c r="A1171" s="1191">
        <v>2</v>
      </c>
      <c r="B1171" s="1331" t="s">
        <v>820</v>
      </c>
      <c r="C1171" s="923">
        <v>1</v>
      </c>
      <c r="D1171" s="909" t="s">
        <v>177</v>
      </c>
      <c r="E1171" s="909">
        <v>5</v>
      </c>
      <c r="F1171" s="909" t="s">
        <v>177</v>
      </c>
      <c r="G1171" s="1493">
        <v>0.5</v>
      </c>
      <c r="H1171" s="1493" t="s">
        <v>177</v>
      </c>
      <c r="I1171" s="1493">
        <v>2.2000000000000002</v>
      </c>
      <c r="J1171" s="1493">
        <f>SUM(G1171:I1171)</f>
        <v>2.7</v>
      </c>
      <c r="K1171" s="1494">
        <v>4</v>
      </c>
      <c r="L1171" s="170" t="s">
        <v>1046</v>
      </c>
      <c r="M1171" s="287"/>
      <c r="N1171" s="190"/>
      <c r="O1171" s="191"/>
    </row>
    <row r="1172" spans="1:15" ht="19.5" customHeight="1" x14ac:dyDescent="0.25">
      <c r="A1172" s="1447" t="s">
        <v>98</v>
      </c>
      <c r="B1172" s="1447"/>
      <c r="C1172" s="1003">
        <f>SUM(C1170:C1171)</f>
        <v>1</v>
      </c>
      <c r="D1172" s="1003" t="s">
        <v>177</v>
      </c>
      <c r="E1172" s="1003">
        <f>SUM(E1170:E1171)</f>
        <v>5</v>
      </c>
      <c r="F1172" s="1003">
        <f>SUM(F1170:F1171)</f>
        <v>2</v>
      </c>
      <c r="G1172" s="1495">
        <f>SUM(G1170:G1171)</f>
        <v>0.5</v>
      </c>
      <c r="H1172" s="1495">
        <f>SUM(H1170)</f>
        <v>25.5</v>
      </c>
      <c r="I1172" s="1495">
        <f>SUM(I1171)</f>
        <v>2.2000000000000002</v>
      </c>
      <c r="J1172" s="1495">
        <f>SUM(J1170:J1171)</f>
        <v>28.2</v>
      </c>
      <c r="K1172" s="835">
        <f>SUM(K1170:K1171)</f>
        <v>5</v>
      </c>
      <c r="L1172" s="37"/>
    </row>
    <row r="1173" spans="1:15" ht="11.25" customHeight="1" x14ac:dyDescent="0.25">
      <c r="A1173" s="807"/>
      <c r="B1173" s="601"/>
      <c r="C1173" s="601"/>
      <c r="D1173" s="601"/>
      <c r="E1173" s="601"/>
      <c r="F1173" s="601"/>
      <c r="G1173" s="601"/>
      <c r="H1173" s="601"/>
      <c r="I1173" s="601"/>
      <c r="J1173" s="601"/>
      <c r="K1173" s="935"/>
    </row>
    <row r="1174" spans="1:15" ht="18.75" x14ac:dyDescent="0.25">
      <c r="A1174" s="1122" t="s">
        <v>168</v>
      </c>
      <c r="B1174" s="1390"/>
      <c r="C1174" s="1390"/>
      <c r="D1174" s="1390"/>
      <c r="E1174" s="1390"/>
      <c r="F1174" s="1390"/>
      <c r="G1174" s="1390"/>
      <c r="H1174" s="1390"/>
      <c r="I1174" s="1390"/>
      <c r="J1174" s="601"/>
      <c r="K1174" s="935"/>
    </row>
    <row r="1175" spans="1:15" ht="11.25" customHeight="1" x14ac:dyDescent="0.25">
      <c r="A1175" s="1392"/>
      <c r="B1175" s="1296"/>
      <c r="C1175" s="1296"/>
      <c r="D1175" s="1296"/>
      <c r="E1175" s="1296"/>
      <c r="F1175" s="1296"/>
      <c r="G1175" s="1296"/>
      <c r="H1175" s="1296"/>
      <c r="I1175" s="1296"/>
      <c r="J1175" s="601"/>
      <c r="K1175" s="935"/>
    </row>
    <row r="1176" spans="1:15" ht="109.5" customHeight="1" x14ac:dyDescent="0.2">
      <c r="A1176" s="791">
        <v>1</v>
      </c>
      <c r="B1176" s="908" t="s">
        <v>1244</v>
      </c>
      <c r="C1176" s="916">
        <v>1</v>
      </c>
      <c r="D1176" s="791">
        <v>8</v>
      </c>
      <c r="E1176" s="791" t="s">
        <v>177</v>
      </c>
      <c r="F1176" s="791">
        <v>1</v>
      </c>
      <c r="G1176" s="791" t="s">
        <v>177</v>
      </c>
      <c r="H1176" s="985">
        <v>73</v>
      </c>
      <c r="I1176" s="791" t="s">
        <v>177</v>
      </c>
      <c r="J1176" s="1165">
        <v>73</v>
      </c>
      <c r="K1176" s="790">
        <v>1</v>
      </c>
      <c r="L1176" s="276" t="s">
        <v>936</v>
      </c>
      <c r="M1176" s="208" t="s">
        <v>620</v>
      </c>
      <c r="N1176" s="208"/>
      <c r="O1176" s="208"/>
    </row>
    <row r="1177" spans="1:15" ht="72" customHeight="1" x14ac:dyDescent="0.2">
      <c r="A1177" s="791">
        <v>2</v>
      </c>
      <c r="B1177" s="908" t="s">
        <v>1235</v>
      </c>
      <c r="C1177" s="791">
        <v>2</v>
      </c>
      <c r="D1177" s="791">
        <v>57</v>
      </c>
      <c r="E1177" s="791">
        <v>6</v>
      </c>
      <c r="F1177" s="791">
        <v>224</v>
      </c>
      <c r="G1177" s="791">
        <v>2.1</v>
      </c>
      <c r="H1177" s="791">
        <v>14013.1</v>
      </c>
      <c r="I1177" s="791">
        <v>312.5</v>
      </c>
      <c r="J1177" s="790">
        <v>14327.7</v>
      </c>
      <c r="K1177" s="790">
        <v>35</v>
      </c>
      <c r="L1177" s="1496" t="s">
        <v>937</v>
      </c>
      <c r="M1177" s="955"/>
      <c r="N1177" s="955"/>
      <c r="O1177" s="208"/>
    </row>
    <row r="1178" spans="1:15" ht="60" customHeight="1" x14ac:dyDescent="0.2">
      <c r="A1178" s="896">
        <v>3</v>
      </c>
      <c r="B1178" s="1179" t="s">
        <v>1245</v>
      </c>
      <c r="C1178" s="916">
        <v>2</v>
      </c>
      <c r="D1178" s="791">
        <v>31</v>
      </c>
      <c r="E1178" s="791" t="s">
        <v>177</v>
      </c>
      <c r="F1178" s="791">
        <v>37</v>
      </c>
      <c r="G1178" s="791" t="s">
        <v>177</v>
      </c>
      <c r="H1178" s="791">
        <v>5530.5</v>
      </c>
      <c r="I1178" s="985">
        <v>121</v>
      </c>
      <c r="J1178" s="790">
        <v>5651.5</v>
      </c>
      <c r="K1178" s="790">
        <v>16</v>
      </c>
      <c r="L1178" s="1496" t="s">
        <v>611</v>
      </c>
      <c r="M1178" s="955"/>
      <c r="N1178" s="955"/>
      <c r="O1178" s="208"/>
    </row>
    <row r="1179" spans="1:15" ht="19.5" customHeight="1" x14ac:dyDescent="0.2">
      <c r="A1179" s="939"/>
      <c r="B1179" s="899" t="s">
        <v>77</v>
      </c>
      <c r="C1179" s="952">
        <f>SUM(C1176:C1178)</f>
        <v>5</v>
      </c>
      <c r="D1179" s="584">
        <f t="shared" ref="D1179:K1179" si="50">SUM(D1176:D1178)</f>
        <v>96</v>
      </c>
      <c r="E1179" s="584">
        <f t="shared" si="50"/>
        <v>6</v>
      </c>
      <c r="F1179" s="584">
        <f t="shared" si="50"/>
        <v>262</v>
      </c>
      <c r="G1179" s="982">
        <f t="shared" si="50"/>
        <v>2.1</v>
      </c>
      <c r="H1179" s="982">
        <f t="shared" si="50"/>
        <v>19616.599999999999</v>
      </c>
      <c r="I1179" s="982">
        <f t="shared" si="50"/>
        <v>433.5</v>
      </c>
      <c r="J1179" s="914">
        <f t="shared" si="50"/>
        <v>20052.2</v>
      </c>
      <c r="K1179" s="887">
        <f t="shared" si="50"/>
        <v>52</v>
      </c>
      <c r="L1179" s="601"/>
      <c r="M1179" s="601"/>
      <c r="N1179" s="601"/>
    </row>
    <row r="1180" spans="1:15" ht="15" customHeight="1" x14ac:dyDescent="0.2">
      <c r="A1180" s="1061"/>
      <c r="B1180" s="1062"/>
      <c r="C1180" s="1063"/>
      <c r="D1180" s="1063"/>
      <c r="E1180" s="1063"/>
      <c r="F1180" s="1063"/>
      <c r="G1180" s="1268"/>
      <c r="H1180" s="1268"/>
      <c r="I1180" s="1268"/>
      <c r="J1180" s="1269"/>
      <c r="K1180" s="1066"/>
      <c r="L1180" s="601"/>
      <c r="M1180" s="601"/>
      <c r="N1180" s="601"/>
    </row>
    <row r="1181" spans="1:15" ht="30" customHeight="1" x14ac:dyDescent="0.2">
      <c r="A1181" s="1450" t="s">
        <v>1214</v>
      </c>
      <c r="B1181" s="1451"/>
      <c r="C1181" s="1451"/>
      <c r="D1181" s="1451"/>
      <c r="E1181" s="1451"/>
      <c r="F1181" s="1451"/>
      <c r="G1181" s="1451"/>
      <c r="H1181" s="1451"/>
      <c r="I1181" s="1451"/>
      <c r="J1181" s="1451"/>
      <c r="K1181" s="1451"/>
      <c r="L1181" s="1451"/>
      <c r="M1181" s="1451"/>
      <c r="N1181" s="1451"/>
    </row>
    <row r="1182" spans="1:15" ht="18" customHeight="1" x14ac:dyDescent="0.25">
      <c r="A1182" s="1122" t="s">
        <v>149</v>
      </c>
      <c r="B1182" s="1390"/>
      <c r="C1182" s="1390"/>
      <c r="D1182" s="1390"/>
      <c r="E1182" s="1390"/>
      <c r="F1182" s="1390"/>
      <c r="G1182" s="1390"/>
      <c r="H1182" s="1390"/>
      <c r="I1182" s="1390"/>
      <c r="J1182" s="1011"/>
      <c r="K1182" s="825"/>
      <c r="L1182" s="601"/>
      <c r="M1182" s="601"/>
      <c r="N1182" s="601"/>
    </row>
    <row r="1183" spans="1:15" ht="12" customHeight="1" x14ac:dyDescent="0.25">
      <c r="A1183" s="1392"/>
      <c r="B1183" s="1296"/>
      <c r="C1183" s="1296"/>
      <c r="D1183" s="1296"/>
      <c r="E1183" s="1296"/>
      <c r="F1183" s="1296"/>
      <c r="G1183" s="1296"/>
      <c r="H1183" s="1296"/>
      <c r="I1183" s="1296"/>
      <c r="J1183" s="601"/>
      <c r="K1183" s="825"/>
      <c r="L1183" s="601"/>
      <c r="M1183" s="601"/>
      <c r="N1183" s="601"/>
    </row>
    <row r="1184" spans="1:15" ht="50.25" customHeight="1" x14ac:dyDescent="0.2">
      <c r="A1184" s="790">
        <v>1</v>
      </c>
      <c r="B1184" s="791" t="s">
        <v>1132</v>
      </c>
      <c r="C1184" s="790" t="s">
        <v>177</v>
      </c>
      <c r="D1184" s="790">
        <v>4</v>
      </c>
      <c r="E1184" s="790" t="s">
        <v>177</v>
      </c>
      <c r="F1184" s="790">
        <v>4</v>
      </c>
      <c r="G1184" s="794" t="s">
        <v>177</v>
      </c>
      <c r="H1184" s="794">
        <v>718.4</v>
      </c>
      <c r="I1184" s="794" t="s">
        <v>177</v>
      </c>
      <c r="J1184" s="794">
        <f>SUM(G1184:I1184)</f>
        <v>718.4</v>
      </c>
      <c r="K1184" s="791">
        <v>4</v>
      </c>
      <c r="L1184" s="908"/>
      <c r="M1184" s="955" t="s">
        <v>437</v>
      </c>
      <c r="N1184" s="1050"/>
      <c r="O1184" s="79"/>
    </row>
    <row r="1185" spans="1:15" s="47" customFormat="1" ht="61.5" customHeight="1" x14ac:dyDescent="0.2">
      <c r="A1185" s="861">
        <v>2</v>
      </c>
      <c r="B1185" s="857" t="s">
        <v>1131</v>
      </c>
      <c r="C1185" s="861" t="s">
        <v>177</v>
      </c>
      <c r="D1185" s="861">
        <v>1</v>
      </c>
      <c r="E1185" s="861" t="s">
        <v>177</v>
      </c>
      <c r="F1185" s="861">
        <v>2</v>
      </c>
      <c r="G1185" s="921" t="s">
        <v>177</v>
      </c>
      <c r="H1185" s="921">
        <v>65</v>
      </c>
      <c r="I1185" s="921" t="s">
        <v>177</v>
      </c>
      <c r="J1185" s="921">
        <f>SUM(G1185:I1185)</f>
        <v>65</v>
      </c>
      <c r="K1185" s="858">
        <v>2</v>
      </c>
      <c r="L1185" s="1497"/>
      <c r="M1185" s="1498" t="s">
        <v>438</v>
      </c>
      <c r="N1185" s="1499"/>
      <c r="O1185" s="82"/>
    </row>
    <row r="1186" spans="1:15" ht="32.25" customHeight="1" x14ac:dyDescent="0.2">
      <c r="A1186" s="1000">
        <v>3</v>
      </c>
      <c r="B1186" s="1094" t="s">
        <v>436</v>
      </c>
      <c r="C1186" s="861" t="s">
        <v>177</v>
      </c>
      <c r="D1186" s="861" t="s">
        <v>177</v>
      </c>
      <c r="E1186" s="861" t="s">
        <v>177</v>
      </c>
      <c r="F1186" s="861">
        <v>2</v>
      </c>
      <c r="G1186" s="921" t="s">
        <v>177</v>
      </c>
      <c r="H1186" s="921">
        <v>58</v>
      </c>
      <c r="I1186" s="921" t="s">
        <v>177</v>
      </c>
      <c r="J1186" s="921">
        <v>58</v>
      </c>
      <c r="K1186" s="858">
        <v>2</v>
      </c>
      <c r="L1186" s="1497"/>
      <c r="M1186" s="1498" t="s">
        <v>439</v>
      </c>
      <c r="N1186" s="1499"/>
      <c r="O1186" s="137"/>
    </row>
    <row r="1187" spans="1:15" ht="19.5" customHeight="1" x14ac:dyDescent="0.25">
      <c r="A1187" s="939"/>
      <c r="B1187" s="899" t="s">
        <v>77</v>
      </c>
      <c r="C1187" s="1002" t="s">
        <v>177</v>
      </c>
      <c r="D1187" s="584">
        <f>SUM(D1184:D1186)</f>
        <v>5</v>
      </c>
      <c r="E1187" s="887" t="s">
        <v>177</v>
      </c>
      <c r="F1187" s="584">
        <f>SUM(F1184:F1186)</f>
        <v>8</v>
      </c>
      <c r="G1187" s="887" t="s">
        <v>177</v>
      </c>
      <c r="H1187" s="982">
        <f>SUM(H1184:H1186)</f>
        <v>841.4</v>
      </c>
      <c r="I1187" s="887" t="s">
        <v>177</v>
      </c>
      <c r="J1187" s="914">
        <f>SUM(J1184:J1186)</f>
        <v>841.4</v>
      </c>
      <c r="K1187" s="584">
        <f>SUM(K1184:K1186)</f>
        <v>8</v>
      </c>
      <c r="L1187" s="1500"/>
      <c r="M1187" s="601"/>
      <c r="N1187" s="601"/>
    </row>
    <row r="1188" spans="1:15" ht="34.5" customHeight="1" x14ac:dyDescent="0.2">
      <c r="A1188" s="1501" t="s">
        <v>1215</v>
      </c>
      <c r="B1188" s="1501"/>
      <c r="C1188" s="1501"/>
      <c r="D1188" s="1501"/>
      <c r="E1188" s="1501"/>
      <c r="F1188" s="1501"/>
      <c r="G1188" s="1501"/>
      <c r="H1188" s="1501"/>
      <c r="I1188" s="1501"/>
      <c r="J1188" s="1501"/>
      <c r="K1188" s="1501"/>
      <c r="L1188" s="1501"/>
      <c r="M1188" s="1501"/>
    </row>
    <row r="1189" spans="1:15" ht="18.75" customHeight="1" x14ac:dyDescent="0.2">
      <c r="A1189" s="932">
        <v>1</v>
      </c>
      <c r="B1189" s="950" t="s">
        <v>680</v>
      </c>
      <c r="C1189" s="795">
        <v>1</v>
      </c>
      <c r="D1189" s="794" t="s">
        <v>177</v>
      </c>
      <c r="E1189" s="793">
        <v>1</v>
      </c>
      <c r="F1189" s="794" t="s">
        <v>177</v>
      </c>
      <c r="G1189" s="864">
        <v>2.0619000000000001</v>
      </c>
      <c r="H1189" s="794" t="s">
        <v>177</v>
      </c>
      <c r="I1189" s="796" t="s">
        <v>177</v>
      </c>
      <c r="J1189" s="864">
        <v>2.0619000000000001</v>
      </c>
      <c r="K1189" s="790">
        <v>1</v>
      </c>
      <c r="L1189" s="955" t="s">
        <v>681</v>
      </c>
      <c r="M1189" s="1502"/>
      <c r="N1189" s="70"/>
      <c r="O1189" s="70"/>
    </row>
    <row r="1190" spans="1:15" ht="19.5" customHeight="1" x14ac:dyDescent="0.2">
      <c r="A1190" s="1503"/>
      <c r="B1190" s="899" t="s">
        <v>77</v>
      </c>
      <c r="C1190" s="913">
        <v>1</v>
      </c>
      <c r="D1190" s="854" t="s">
        <v>177</v>
      </c>
      <c r="E1190" s="855">
        <v>1</v>
      </c>
      <c r="F1190" s="854" t="s">
        <v>177</v>
      </c>
      <c r="G1190" s="1024">
        <v>2.0619000000000001</v>
      </c>
      <c r="H1190" s="854" t="s">
        <v>177</v>
      </c>
      <c r="I1190" s="853" t="s">
        <v>177</v>
      </c>
      <c r="J1190" s="1024">
        <v>2.0619000000000001</v>
      </c>
      <c r="K1190" s="887">
        <v>1</v>
      </c>
      <c r="L1190" s="955"/>
      <c r="M1190" s="1502"/>
      <c r="N1190" s="70"/>
      <c r="O1190" s="70"/>
    </row>
    <row r="1191" spans="1:15" x14ac:dyDescent="0.25">
      <c r="A1191" s="807"/>
      <c r="B1191" s="601"/>
      <c r="C1191" s="601"/>
      <c r="D1191" s="601"/>
      <c r="E1191" s="601"/>
      <c r="F1191" s="601"/>
      <c r="G1191" s="601"/>
      <c r="H1191" s="601"/>
      <c r="I1191" s="601"/>
      <c r="J1191" s="601"/>
      <c r="K1191" s="601"/>
      <c r="L1191" s="601"/>
      <c r="M1191" s="601"/>
    </row>
    <row r="1192" spans="1:15" ht="27.75" customHeight="1" x14ac:dyDescent="0.2">
      <c r="A1192" s="413" t="s">
        <v>1371</v>
      </c>
      <c r="B1192" s="419"/>
      <c r="C1192" s="419"/>
      <c r="D1192" s="419"/>
      <c r="E1192" s="419"/>
      <c r="F1192" s="419"/>
      <c r="G1192" s="419"/>
      <c r="H1192" s="419"/>
      <c r="I1192" s="419"/>
      <c r="J1192" s="419"/>
      <c r="K1192" s="419"/>
    </row>
  </sheetData>
  <mergeCells count="308">
    <mergeCell ref="A115:K115"/>
    <mergeCell ref="K139:K145"/>
    <mergeCell ref="B285:J285"/>
    <mergeCell ref="B91:J91"/>
    <mergeCell ref="A471:K471"/>
    <mergeCell ref="B309:J309"/>
    <mergeCell ref="B194:J194"/>
    <mergeCell ref="B165:J165"/>
    <mergeCell ref="B249:J249"/>
    <mergeCell ref="B239:J239"/>
    <mergeCell ref="B187:J187"/>
    <mergeCell ref="B356:J356"/>
    <mergeCell ref="B110:J110"/>
    <mergeCell ref="A350:K350"/>
    <mergeCell ref="A122:J122"/>
    <mergeCell ref="B173:J173"/>
    <mergeCell ref="A130:J130"/>
    <mergeCell ref="K311:K317"/>
    <mergeCell ref="B301:J301"/>
    <mergeCell ref="B327:J327"/>
    <mergeCell ref="A269:L269"/>
    <mergeCell ref="B320:J320"/>
    <mergeCell ref="B209:J209"/>
    <mergeCell ref="B181:J181"/>
    <mergeCell ref="B189:K190"/>
    <mergeCell ref="B203:J203"/>
    <mergeCell ref="A222:J222"/>
    <mergeCell ref="B261:J261"/>
    <mergeCell ref="A236:J236"/>
    <mergeCell ref="A280:K280"/>
    <mergeCell ref="A227:J227"/>
    <mergeCell ref="B228:J228"/>
    <mergeCell ref="B214:J214"/>
    <mergeCell ref="A256:K256"/>
    <mergeCell ref="N5:N7"/>
    <mergeCell ref="B158:J158"/>
    <mergeCell ref="B68:J68"/>
    <mergeCell ref="L70:L77"/>
    <mergeCell ref="K70:K77"/>
    <mergeCell ref="L4:M4"/>
    <mergeCell ref="N4:O4"/>
    <mergeCell ref="O5:O7"/>
    <mergeCell ref="C4:F4"/>
    <mergeCell ref="L5:L7"/>
    <mergeCell ref="J5:J7"/>
    <mergeCell ref="O46:P46"/>
    <mergeCell ref="K4:K7"/>
    <mergeCell ref="M5:M7"/>
    <mergeCell ref="A81:K81"/>
    <mergeCell ref="B99:J99"/>
    <mergeCell ref="B58:J58"/>
    <mergeCell ref="A42:B42"/>
    <mergeCell ref="N70:N77"/>
    <mergeCell ref="M70:M77"/>
    <mergeCell ref="B149:J149"/>
    <mergeCell ref="B37:J37"/>
    <mergeCell ref="B137:J137"/>
    <mergeCell ref="O70:O77"/>
    <mergeCell ref="B291:J291"/>
    <mergeCell ref="B814:J814"/>
    <mergeCell ref="B729:J729"/>
    <mergeCell ref="K792:K799"/>
    <mergeCell ref="B396:J396"/>
    <mergeCell ref="A416:J416"/>
    <mergeCell ref="A427:K427"/>
    <mergeCell ref="A433:K433"/>
    <mergeCell ref="A486:K486"/>
    <mergeCell ref="A451:B451"/>
    <mergeCell ref="A453:J453"/>
    <mergeCell ref="A475:J475"/>
    <mergeCell ref="A483:K485"/>
    <mergeCell ref="B688:J688"/>
    <mergeCell ref="B621:J621"/>
    <mergeCell ref="B802:J802"/>
    <mergeCell ref="B601:J601"/>
    <mergeCell ref="B699:J699"/>
    <mergeCell ref="B657:J657"/>
    <mergeCell ref="B582:J582"/>
    <mergeCell ref="A556:J556"/>
    <mergeCell ref="A559:B559"/>
    <mergeCell ref="A504:K504"/>
    <mergeCell ref="A511:K511"/>
    <mergeCell ref="O497:O498"/>
    <mergeCell ref="M497:M498"/>
    <mergeCell ref="N497:N498"/>
    <mergeCell ref="O339:O341"/>
    <mergeCell ref="M311:M317"/>
    <mergeCell ref="A496:K496"/>
    <mergeCell ref="L311:L317"/>
    <mergeCell ref="M339:M341"/>
    <mergeCell ref="B408:J408"/>
    <mergeCell ref="B363:J363"/>
    <mergeCell ref="B370:J370"/>
    <mergeCell ref="A418:K418"/>
    <mergeCell ref="B423:J423"/>
    <mergeCell ref="B402:J402"/>
    <mergeCell ref="B464:J464"/>
    <mergeCell ref="A489:K489"/>
    <mergeCell ref="A479:J479"/>
    <mergeCell ref="B441:J441"/>
    <mergeCell ref="A392:K392"/>
    <mergeCell ref="A492:K492"/>
    <mergeCell ref="A445:K445"/>
    <mergeCell ref="A1174:I1174"/>
    <mergeCell ref="P824:R824"/>
    <mergeCell ref="N804:N811"/>
    <mergeCell ref="P825:R825"/>
    <mergeCell ref="B822:J822"/>
    <mergeCell ref="DU1089:EB1089"/>
    <mergeCell ref="DE1089:DL1089"/>
    <mergeCell ref="BI1089:BP1089"/>
    <mergeCell ref="AS1089:AZ1089"/>
    <mergeCell ref="M1089:T1089"/>
    <mergeCell ref="A995:I995"/>
    <mergeCell ref="A896:J896"/>
    <mergeCell ref="A961:B961"/>
    <mergeCell ref="A905:J905"/>
    <mergeCell ref="P830:R830"/>
    <mergeCell ref="P826:R826"/>
    <mergeCell ref="P827:R827"/>
    <mergeCell ref="AC1089:AJ1089"/>
    <mergeCell ref="A913:J913"/>
    <mergeCell ref="B833:J833"/>
    <mergeCell ref="A1079:I1079"/>
    <mergeCell ref="O1018:O1021"/>
    <mergeCell ref="A1163:J1163"/>
    <mergeCell ref="O1131:O1132"/>
    <mergeCell ref="A1182:J1182"/>
    <mergeCell ref="O1160:O1161"/>
    <mergeCell ref="N1160:N1161"/>
    <mergeCell ref="L1131:L1132"/>
    <mergeCell ref="A1172:B1172"/>
    <mergeCell ref="B2:J2"/>
    <mergeCell ref="G4:J4"/>
    <mergeCell ref="B10:J10"/>
    <mergeCell ref="B12:J12"/>
    <mergeCell ref="A32:J32"/>
    <mergeCell ref="H5:H7"/>
    <mergeCell ref="I5:I7"/>
    <mergeCell ref="C5:C7"/>
    <mergeCell ref="A25:J25"/>
    <mergeCell ref="D5:D7"/>
    <mergeCell ref="A23:B23"/>
    <mergeCell ref="G5:G7"/>
    <mergeCell ref="B4:B7"/>
    <mergeCell ref="E5:E7"/>
    <mergeCell ref="F5:F7"/>
    <mergeCell ref="A15:J15"/>
    <mergeCell ref="B790:J790"/>
    <mergeCell ref="A958:J958"/>
    <mergeCell ref="A1114:J1114"/>
    <mergeCell ref="A1188:M1188"/>
    <mergeCell ref="B518:J518"/>
    <mergeCell ref="A560:K560"/>
    <mergeCell ref="B579:J579"/>
    <mergeCell ref="B568:J568"/>
    <mergeCell ref="A411:J411"/>
    <mergeCell ref="B611:J611"/>
    <mergeCell ref="B596:J596"/>
    <mergeCell ref="L1160:L1161"/>
    <mergeCell ref="M1160:M1161"/>
    <mergeCell ref="A1128:M1129"/>
    <mergeCell ref="A1181:N1181"/>
    <mergeCell ref="B1122:J1122"/>
    <mergeCell ref="N1131:N1132"/>
    <mergeCell ref="M1131:M1132"/>
    <mergeCell ref="A1168:I1168"/>
    <mergeCell ref="A1147:I1147"/>
    <mergeCell ref="B1152:J1152"/>
    <mergeCell ref="C1158:G1158"/>
    <mergeCell ref="A1058:I1058"/>
    <mergeCell ref="B1002:J1002"/>
    <mergeCell ref="A1156:B1156"/>
    <mergeCell ref="B1144:J1144"/>
    <mergeCell ref="A1140:K1140"/>
    <mergeCell ref="U1089:AB1089"/>
    <mergeCell ref="J1088:J1090"/>
    <mergeCell ref="K1088:K1090"/>
    <mergeCell ref="A1069:I1069"/>
    <mergeCell ref="B516:J516"/>
    <mergeCell ref="A956:B956"/>
    <mergeCell ref="B783:J783"/>
    <mergeCell ref="L593:L594"/>
    <mergeCell ref="A563:J563"/>
    <mergeCell ref="M593:M594"/>
    <mergeCell ref="N593:N594"/>
    <mergeCell ref="B663:J663"/>
    <mergeCell ref="B628:J628"/>
    <mergeCell ref="B618:J618"/>
    <mergeCell ref="B681:J681"/>
    <mergeCell ref="B636:J636"/>
    <mergeCell ref="BA1089:BH1089"/>
    <mergeCell ref="CG1089:CN1089"/>
    <mergeCell ref="CO1089:CV1089"/>
    <mergeCell ref="A1089:I1089"/>
    <mergeCell ref="B1100:J1100"/>
    <mergeCell ref="A1123:I1123"/>
    <mergeCell ref="A1094:I1094"/>
    <mergeCell ref="A1103:I1103"/>
    <mergeCell ref="IK1089:IR1089"/>
    <mergeCell ref="GG1089:GN1089"/>
    <mergeCell ref="GO1089:GV1089"/>
    <mergeCell ref="GW1089:HD1089"/>
    <mergeCell ref="HE1089:HL1089"/>
    <mergeCell ref="ES1089:EZ1089"/>
    <mergeCell ref="FI1089:FP1089"/>
    <mergeCell ref="BQ1089:BX1089"/>
    <mergeCell ref="AK1089:AR1089"/>
    <mergeCell ref="IC1089:IJ1089"/>
    <mergeCell ref="FY1089:GF1089"/>
    <mergeCell ref="DM1089:DT1089"/>
    <mergeCell ref="HU1089:IB1089"/>
    <mergeCell ref="HM1089:HT1089"/>
    <mergeCell ref="FQ1089:FX1089"/>
    <mergeCell ref="EK1089:ER1089"/>
    <mergeCell ref="EC1089:EJ1089"/>
    <mergeCell ref="CW1089:DD1089"/>
    <mergeCell ref="FA1089:FH1089"/>
    <mergeCell ref="BY1089:CF1089"/>
    <mergeCell ref="P828:R828"/>
    <mergeCell ref="P829:R829"/>
    <mergeCell ref="L871:L875"/>
    <mergeCell ref="A1016:I1016"/>
    <mergeCell ref="A1032:J1032"/>
    <mergeCell ref="A861:K861"/>
    <mergeCell ref="A853:K853"/>
    <mergeCell ref="A936:K936"/>
    <mergeCell ref="A984:I984"/>
    <mergeCell ref="A975:I975"/>
    <mergeCell ref="A989:I989"/>
    <mergeCell ref="J983:J985"/>
    <mergeCell ref="L1018:L1021"/>
    <mergeCell ref="A869:J869"/>
    <mergeCell ref="A930:J930"/>
    <mergeCell ref="K887:K893"/>
    <mergeCell ref="K1018:K1021"/>
    <mergeCell ref="A1024:I1024"/>
    <mergeCell ref="M1018:M1021"/>
    <mergeCell ref="A878:J878"/>
    <mergeCell ref="S287:U287"/>
    <mergeCell ref="P288:R288"/>
    <mergeCell ref="M804:M811"/>
    <mergeCell ref="K804:K811"/>
    <mergeCell ref="L804:L811"/>
    <mergeCell ref="B574:J574"/>
    <mergeCell ref="K530:K532"/>
    <mergeCell ref="B547:J547"/>
    <mergeCell ref="O804:O811"/>
    <mergeCell ref="D338:H338"/>
    <mergeCell ref="B650:K650"/>
    <mergeCell ref="B592:H592"/>
    <mergeCell ref="B693:J693"/>
    <mergeCell ref="B675:J675"/>
    <mergeCell ref="B737:J737"/>
    <mergeCell ref="A660:B660"/>
    <mergeCell ref="B748:J748"/>
    <mergeCell ref="A697:B697"/>
    <mergeCell ref="B668:J668"/>
    <mergeCell ref="A765:L765"/>
    <mergeCell ref="B704:J704"/>
    <mergeCell ref="P287:R287"/>
    <mergeCell ref="L497:L498"/>
    <mergeCell ref="N339:N341"/>
    <mergeCell ref="B500:H500"/>
    <mergeCell ref="A1192:K1192"/>
    <mergeCell ref="B44:J44"/>
    <mergeCell ref="B53:J53"/>
    <mergeCell ref="B85:J85"/>
    <mergeCell ref="A953:K953"/>
    <mergeCell ref="K983:K985"/>
    <mergeCell ref="A963:I963"/>
    <mergeCell ref="A383:K385"/>
    <mergeCell ref="B378:J378"/>
    <mergeCell ref="A344:K344"/>
    <mergeCell ref="B719:J719"/>
    <mergeCell ref="B714:J714"/>
    <mergeCell ref="B757:J757"/>
    <mergeCell ref="B390:J390"/>
    <mergeCell ref="A529:K529"/>
    <mergeCell ref="B842:J842"/>
    <mergeCell ref="A981:J981"/>
    <mergeCell ref="A885:J885"/>
    <mergeCell ref="A1130:J1130"/>
    <mergeCell ref="A1134:K1134"/>
    <mergeCell ref="A531:J531"/>
    <mergeCell ref="B539:J539"/>
    <mergeCell ref="B553:J553"/>
    <mergeCell ref="A1126:B1126"/>
    <mergeCell ref="B1108:J1108"/>
    <mergeCell ref="A1112:B1112"/>
    <mergeCell ref="A1040:I1040"/>
    <mergeCell ref="B1086:J1086"/>
    <mergeCell ref="A1052:J1052"/>
    <mergeCell ref="B642:J642"/>
    <mergeCell ref="A1007:I1007"/>
    <mergeCell ref="A944:I944"/>
    <mergeCell ref="A972:J972"/>
    <mergeCell ref="A939:I939"/>
    <mergeCell ref="A921:J921"/>
    <mergeCell ref="A515:K515"/>
    <mergeCell ref="A524:K524"/>
    <mergeCell ref="A570:K570"/>
    <mergeCell ref="B774:J774"/>
    <mergeCell ref="O593:O594"/>
    <mergeCell ref="A712:J712"/>
    <mergeCell ref="M501:M503"/>
    <mergeCell ref="N501:N503"/>
    <mergeCell ref="O501:O50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5" firstPageNumber="21" orientation="landscape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4"/>
  <sheetViews>
    <sheetView tabSelected="1" showRuler="0" topLeftCell="A183" zoomScale="70" zoomScaleNormal="70" zoomScaleSheetLayoutView="100" workbookViewId="0">
      <selection activeCell="X234" sqref="X234"/>
    </sheetView>
  </sheetViews>
  <sheetFormatPr defaultRowHeight="12.75" x14ac:dyDescent="0.2"/>
  <cols>
    <col min="1" max="1" width="3.85546875" style="4" customWidth="1"/>
    <col min="2" max="2" width="19.140625" style="4" customWidth="1"/>
    <col min="3" max="3" width="6.85546875" style="4" customWidth="1"/>
    <col min="4" max="4" width="6" style="4" customWidth="1"/>
    <col min="5" max="5" width="7" style="4" customWidth="1"/>
    <col min="6" max="6" width="10.5703125" style="4" customWidth="1"/>
    <col min="7" max="7" width="9.7109375" style="4" customWidth="1"/>
    <col min="8" max="8" width="17" style="4" customWidth="1"/>
    <col min="9" max="9" width="17.5703125" style="4" customWidth="1"/>
    <col min="10" max="10" width="16.28515625" style="4" customWidth="1"/>
    <col min="11" max="11" width="17.85546875" style="4" customWidth="1"/>
    <col min="12" max="12" width="11" style="4" customWidth="1"/>
    <col min="13" max="16384" width="9.140625" style="4"/>
  </cols>
  <sheetData>
    <row r="1" spans="1:12" ht="3.75" customHeight="1" x14ac:dyDescent="0.2"/>
    <row r="2" spans="1:12" ht="35.25" customHeight="1" x14ac:dyDescent="0.4">
      <c r="B2" s="485" t="s">
        <v>1115</v>
      </c>
      <c r="C2" s="394"/>
      <c r="D2" s="394"/>
      <c r="E2" s="394"/>
      <c r="F2" s="394"/>
      <c r="G2" s="394"/>
      <c r="H2" s="394"/>
      <c r="I2" s="394"/>
      <c r="J2" s="394"/>
      <c r="K2" s="394"/>
    </row>
    <row r="3" spans="1:12" ht="9.75" customHeight="1" x14ac:dyDescent="0.25">
      <c r="A3" s="392"/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</row>
    <row r="4" spans="1:12" ht="20.25" x14ac:dyDescent="0.3">
      <c r="A4" s="495" t="s">
        <v>3</v>
      </c>
      <c r="B4" s="498" t="s">
        <v>115</v>
      </c>
      <c r="C4" s="487" t="s">
        <v>7</v>
      </c>
      <c r="D4" s="488"/>
      <c r="E4" s="488"/>
      <c r="F4" s="488"/>
      <c r="G4" s="488"/>
      <c r="H4" s="487" t="s">
        <v>60</v>
      </c>
      <c r="I4" s="488"/>
      <c r="J4" s="488"/>
      <c r="K4" s="488"/>
      <c r="L4" s="501" t="s">
        <v>183</v>
      </c>
    </row>
    <row r="5" spans="1:12" ht="28.5" customHeight="1" x14ac:dyDescent="0.2">
      <c r="A5" s="496"/>
      <c r="B5" s="499"/>
      <c r="C5" s="491" t="s">
        <v>714</v>
      </c>
      <c r="D5" s="498" t="s">
        <v>17</v>
      </c>
      <c r="E5" s="491" t="s">
        <v>715</v>
      </c>
      <c r="F5" s="491" t="s">
        <v>716</v>
      </c>
      <c r="G5" s="491" t="s">
        <v>717</v>
      </c>
      <c r="H5" s="491" t="s">
        <v>240</v>
      </c>
      <c r="I5" s="491" t="s">
        <v>718</v>
      </c>
      <c r="J5" s="491" t="s">
        <v>241</v>
      </c>
      <c r="K5" s="491" t="s">
        <v>29</v>
      </c>
      <c r="L5" s="502"/>
    </row>
    <row r="6" spans="1:12" ht="15" customHeight="1" x14ac:dyDescent="0.2">
      <c r="A6" s="496"/>
      <c r="B6" s="499"/>
      <c r="C6" s="492"/>
      <c r="D6" s="499"/>
      <c r="E6" s="492"/>
      <c r="F6" s="492"/>
      <c r="G6" s="492"/>
      <c r="H6" s="492"/>
      <c r="I6" s="492"/>
      <c r="J6" s="492"/>
      <c r="K6" s="492"/>
      <c r="L6" s="502"/>
    </row>
    <row r="7" spans="1:12" ht="15" customHeight="1" x14ac:dyDescent="0.2">
      <c r="A7" s="496"/>
      <c r="B7" s="499"/>
      <c r="C7" s="492"/>
      <c r="D7" s="499"/>
      <c r="E7" s="492"/>
      <c r="F7" s="492"/>
      <c r="G7" s="492"/>
      <c r="H7" s="492"/>
      <c r="I7" s="492"/>
      <c r="J7" s="492"/>
      <c r="K7" s="492"/>
      <c r="L7" s="502"/>
    </row>
    <row r="8" spans="1:12" ht="15" customHeight="1" x14ac:dyDescent="0.2">
      <c r="A8" s="497"/>
      <c r="B8" s="500"/>
      <c r="C8" s="493"/>
      <c r="D8" s="500"/>
      <c r="E8" s="493"/>
      <c r="F8" s="493"/>
      <c r="G8" s="493"/>
      <c r="H8" s="493"/>
      <c r="I8" s="493"/>
      <c r="J8" s="493"/>
      <c r="K8" s="493"/>
      <c r="L8" s="503"/>
    </row>
    <row r="9" spans="1:12" ht="17.100000000000001" customHeight="1" x14ac:dyDescent="0.2">
      <c r="A9" s="71" t="s">
        <v>4</v>
      </c>
      <c r="B9" s="71" t="s">
        <v>48</v>
      </c>
      <c r="C9" s="72" t="s">
        <v>49</v>
      </c>
      <c r="D9" s="72" t="s">
        <v>50</v>
      </c>
      <c r="E9" s="71" t="s">
        <v>51</v>
      </c>
      <c r="F9" s="71" t="s">
        <v>52</v>
      </c>
      <c r="G9" s="72" t="s">
        <v>53</v>
      </c>
      <c r="H9" s="72" t="s">
        <v>54</v>
      </c>
      <c r="I9" s="72" t="s">
        <v>55</v>
      </c>
      <c r="J9" s="72" t="s">
        <v>56</v>
      </c>
      <c r="K9" s="73" t="s">
        <v>57</v>
      </c>
      <c r="L9" s="62" t="s">
        <v>56</v>
      </c>
    </row>
    <row r="10" spans="1:12" ht="27" x14ac:dyDescent="0.35">
      <c r="A10" s="489" t="s">
        <v>121</v>
      </c>
      <c r="B10" s="490"/>
      <c r="C10" s="490"/>
      <c r="D10" s="490"/>
      <c r="E10" s="490"/>
      <c r="F10" s="490"/>
      <c r="G10" s="490"/>
      <c r="H10" s="490"/>
      <c r="I10" s="490"/>
      <c r="J10" s="490"/>
      <c r="K10" s="490"/>
      <c r="L10" s="5"/>
    </row>
    <row r="11" spans="1:12" ht="12" customHeigh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ht="20.100000000000001" customHeight="1" x14ac:dyDescent="0.2">
      <c r="A12" s="9" t="s">
        <v>5</v>
      </c>
      <c r="B12" s="504" t="s">
        <v>1074</v>
      </c>
      <c r="C12" s="482"/>
      <c r="D12" s="482"/>
      <c r="E12" s="482"/>
      <c r="F12" s="482"/>
      <c r="G12" s="482"/>
      <c r="H12" s="482"/>
      <c r="I12" s="482"/>
      <c r="J12" s="482"/>
      <c r="K12" s="482"/>
      <c r="L12" s="5"/>
    </row>
    <row r="13" spans="1:12" ht="6.75" customHeight="1" x14ac:dyDescent="0.2">
      <c r="A13" s="1"/>
      <c r="B13" s="2"/>
      <c r="C13" s="2"/>
      <c r="D13" s="2"/>
      <c r="L13" s="5"/>
    </row>
    <row r="14" spans="1:12" ht="17.100000000000001" customHeight="1" x14ac:dyDescent="0.2">
      <c r="A14" s="323">
        <v>1</v>
      </c>
      <c r="B14" s="512" t="s">
        <v>61</v>
      </c>
      <c r="C14" s="513">
        <v>6</v>
      </c>
      <c r="D14" s="514">
        <v>1</v>
      </c>
      <c r="E14" s="515">
        <v>102</v>
      </c>
      <c r="F14" s="515">
        <v>7933</v>
      </c>
      <c r="G14" s="515">
        <v>192</v>
      </c>
      <c r="H14" s="515">
        <v>491.55</v>
      </c>
      <c r="I14" s="515">
        <v>458.5</v>
      </c>
      <c r="J14" s="515">
        <v>210.5</v>
      </c>
      <c r="K14" s="515">
        <v>1160.55</v>
      </c>
      <c r="L14" s="515">
        <v>107</v>
      </c>
    </row>
    <row r="15" spans="1:12" ht="17.100000000000001" customHeight="1" x14ac:dyDescent="0.2">
      <c r="A15" s="323">
        <v>2</v>
      </c>
      <c r="B15" s="512" t="s">
        <v>83</v>
      </c>
      <c r="C15" s="513">
        <v>3</v>
      </c>
      <c r="D15" s="516">
        <v>3</v>
      </c>
      <c r="E15" s="517">
        <v>44</v>
      </c>
      <c r="F15" s="515" t="s">
        <v>177</v>
      </c>
      <c r="G15" s="515" t="s">
        <v>177</v>
      </c>
      <c r="H15" s="515" t="s">
        <v>177</v>
      </c>
      <c r="I15" s="515" t="s">
        <v>177</v>
      </c>
      <c r="J15" s="517">
        <v>45814.292800000003</v>
      </c>
      <c r="K15" s="517">
        <f>SUM(J15)</f>
        <v>45814.292800000003</v>
      </c>
      <c r="L15" s="517">
        <v>13</v>
      </c>
    </row>
    <row r="16" spans="1:12" ht="17.100000000000001" customHeight="1" x14ac:dyDescent="0.2">
      <c r="A16" s="323">
        <v>3</v>
      </c>
      <c r="B16" s="512" t="s">
        <v>80</v>
      </c>
      <c r="C16" s="518">
        <v>1</v>
      </c>
      <c r="D16" s="516" t="s">
        <v>177</v>
      </c>
      <c r="E16" s="517">
        <v>2</v>
      </c>
      <c r="F16" s="515" t="s">
        <v>177</v>
      </c>
      <c r="G16" s="515">
        <v>2</v>
      </c>
      <c r="H16" s="515" t="s">
        <v>177</v>
      </c>
      <c r="I16" s="515">
        <v>39.200000000000003</v>
      </c>
      <c r="J16" s="515" t="s">
        <v>177</v>
      </c>
      <c r="K16" s="515">
        <f>SUM(I16:J16)</f>
        <v>39.200000000000003</v>
      </c>
      <c r="L16" s="517">
        <v>2</v>
      </c>
    </row>
    <row r="17" spans="1:12" ht="16.5" customHeight="1" x14ac:dyDescent="0.2">
      <c r="A17" s="323">
        <v>4</v>
      </c>
      <c r="B17" s="519" t="s">
        <v>81</v>
      </c>
      <c r="C17" s="514">
        <v>3</v>
      </c>
      <c r="D17" s="516" t="s">
        <v>177</v>
      </c>
      <c r="E17" s="517">
        <v>22</v>
      </c>
      <c r="F17" s="515" t="s">
        <v>177</v>
      </c>
      <c r="G17" s="515" t="s">
        <v>177</v>
      </c>
      <c r="H17" s="515" t="s">
        <v>177</v>
      </c>
      <c r="I17" s="515" t="s">
        <v>177</v>
      </c>
      <c r="J17" s="517">
        <v>59.67</v>
      </c>
      <c r="K17" s="517">
        <v>59.67</v>
      </c>
      <c r="L17" s="517">
        <v>22</v>
      </c>
    </row>
    <row r="18" spans="1:12" ht="17.100000000000001" customHeight="1" x14ac:dyDescent="0.2">
      <c r="A18" s="323">
        <v>5</v>
      </c>
      <c r="B18" s="519" t="s">
        <v>63</v>
      </c>
      <c r="C18" s="514">
        <v>5</v>
      </c>
      <c r="D18" s="514">
        <v>3</v>
      </c>
      <c r="E18" s="515">
        <v>273</v>
      </c>
      <c r="F18" s="515">
        <v>14151</v>
      </c>
      <c r="G18" s="515">
        <v>84</v>
      </c>
      <c r="H18" s="515">
        <v>1581.4</v>
      </c>
      <c r="I18" s="515">
        <v>1949.5</v>
      </c>
      <c r="J18" s="515">
        <v>614.99869999999999</v>
      </c>
      <c r="K18" s="515">
        <f>SUM(H18:J18)</f>
        <v>4145.8986999999997</v>
      </c>
      <c r="L18" s="515">
        <v>47</v>
      </c>
    </row>
    <row r="19" spans="1:12" s="192" customFormat="1" ht="17.100000000000001" customHeight="1" x14ac:dyDescent="0.2">
      <c r="A19" s="325">
        <v>6</v>
      </c>
      <c r="B19" s="520" t="s">
        <v>64</v>
      </c>
      <c r="C19" s="521">
        <v>1</v>
      </c>
      <c r="D19" s="516">
        <v>1</v>
      </c>
      <c r="E19" s="515">
        <v>10</v>
      </c>
      <c r="F19" s="515" t="s">
        <v>177</v>
      </c>
      <c r="G19" s="515">
        <v>1</v>
      </c>
      <c r="H19" s="515" t="s">
        <v>177</v>
      </c>
      <c r="I19" s="515">
        <v>14</v>
      </c>
      <c r="J19" s="515">
        <v>44.6</v>
      </c>
      <c r="K19" s="515">
        <f>SUM(I19:J19)</f>
        <v>58.6</v>
      </c>
      <c r="L19" s="515">
        <v>11</v>
      </c>
    </row>
    <row r="20" spans="1:12" ht="17.100000000000001" customHeight="1" x14ac:dyDescent="0.2">
      <c r="A20" s="326">
        <v>7</v>
      </c>
      <c r="B20" s="522" t="s">
        <v>65</v>
      </c>
      <c r="C20" s="518">
        <v>6</v>
      </c>
      <c r="D20" s="523">
        <v>2</v>
      </c>
      <c r="E20" s="515">
        <v>172</v>
      </c>
      <c r="F20" s="515">
        <v>276</v>
      </c>
      <c r="G20" s="515">
        <v>41</v>
      </c>
      <c r="H20" s="515">
        <v>8.07</v>
      </c>
      <c r="I20" s="515">
        <v>12.962</v>
      </c>
      <c r="J20" s="515">
        <v>73.263999999999996</v>
      </c>
      <c r="K20" s="515">
        <v>94.296000000000006</v>
      </c>
      <c r="L20" s="515">
        <v>29</v>
      </c>
    </row>
    <row r="21" spans="1:12" ht="17.100000000000001" customHeight="1" x14ac:dyDescent="0.2">
      <c r="A21" s="324">
        <v>8</v>
      </c>
      <c r="B21" s="524" t="s">
        <v>66</v>
      </c>
      <c r="C21" s="514">
        <v>8</v>
      </c>
      <c r="D21" s="514">
        <v>4</v>
      </c>
      <c r="E21" s="515">
        <v>488</v>
      </c>
      <c r="F21" s="515">
        <v>24822</v>
      </c>
      <c r="G21" s="515">
        <v>299</v>
      </c>
      <c r="H21" s="515">
        <v>1825.87</v>
      </c>
      <c r="I21" s="515">
        <v>2174.2199999999998</v>
      </c>
      <c r="J21" s="515">
        <v>303.41000000000003</v>
      </c>
      <c r="K21" s="515">
        <f>SUM(H21:J21)</f>
        <v>4303.5</v>
      </c>
      <c r="L21" s="515">
        <v>1</v>
      </c>
    </row>
    <row r="22" spans="1:12" ht="15.75" customHeight="1" x14ac:dyDescent="0.2">
      <c r="A22" s="324">
        <v>9</v>
      </c>
      <c r="B22" s="524" t="s">
        <v>67</v>
      </c>
      <c r="C22" s="514">
        <v>2</v>
      </c>
      <c r="D22" s="514">
        <v>1</v>
      </c>
      <c r="E22" s="515">
        <v>16</v>
      </c>
      <c r="F22" s="515" t="s">
        <v>177</v>
      </c>
      <c r="G22" s="515" t="s">
        <v>177</v>
      </c>
      <c r="H22" s="515" t="s">
        <v>177</v>
      </c>
      <c r="I22" s="515">
        <v>41.4</v>
      </c>
      <c r="J22" s="515">
        <v>2.2000000000000002</v>
      </c>
      <c r="K22" s="515">
        <v>43.6</v>
      </c>
      <c r="L22" s="515">
        <v>16</v>
      </c>
    </row>
    <row r="23" spans="1:12" ht="15.75" customHeight="1" x14ac:dyDescent="0.2">
      <c r="A23" s="324">
        <v>10</v>
      </c>
      <c r="B23" s="524" t="s">
        <v>79</v>
      </c>
      <c r="C23" s="514">
        <v>2</v>
      </c>
      <c r="D23" s="514">
        <v>1</v>
      </c>
      <c r="E23" s="515">
        <v>1</v>
      </c>
      <c r="F23" s="515">
        <v>7</v>
      </c>
      <c r="G23" s="515">
        <v>2</v>
      </c>
      <c r="H23" s="515">
        <v>0.125</v>
      </c>
      <c r="I23" s="515">
        <v>0.16200000000000001</v>
      </c>
      <c r="J23" s="515">
        <v>0.2</v>
      </c>
      <c r="K23" s="515">
        <f>SUM(H23:J23)</f>
        <v>0.48700000000000004</v>
      </c>
      <c r="L23" s="515">
        <v>3</v>
      </c>
    </row>
    <row r="24" spans="1:12" ht="17.100000000000001" customHeight="1" x14ac:dyDescent="0.2">
      <c r="A24" s="324">
        <v>11</v>
      </c>
      <c r="B24" s="524" t="s">
        <v>68</v>
      </c>
      <c r="C24" s="514">
        <v>4</v>
      </c>
      <c r="D24" s="516">
        <v>1</v>
      </c>
      <c r="E24" s="515">
        <v>25</v>
      </c>
      <c r="F24" s="515" t="s">
        <v>177</v>
      </c>
      <c r="G24" s="515">
        <v>2</v>
      </c>
      <c r="H24" s="515" t="s">
        <v>177</v>
      </c>
      <c r="I24" s="525">
        <v>95</v>
      </c>
      <c r="J24" s="526">
        <v>16955.9208</v>
      </c>
      <c r="K24" s="526">
        <f>SUM(I24:J24)</f>
        <v>17050.9208</v>
      </c>
      <c r="L24" s="515">
        <v>29</v>
      </c>
    </row>
    <row r="25" spans="1:12" ht="17.100000000000001" customHeight="1" x14ac:dyDescent="0.2">
      <c r="A25" s="324">
        <v>12</v>
      </c>
      <c r="B25" s="524" t="s">
        <v>69</v>
      </c>
      <c r="C25" s="514">
        <v>7</v>
      </c>
      <c r="D25" s="514">
        <v>3</v>
      </c>
      <c r="E25" s="515">
        <v>140</v>
      </c>
      <c r="F25" s="515">
        <v>6408</v>
      </c>
      <c r="G25" s="515">
        <v>112</v>
      </c>
      <c r="H25" s="515">
        <v>555.9</v>
      </c>
      <c r="I25" s="525">
        <v>2151</v>
      </c>
      <c r="J25" s="515">
        <v>25.65</v>
      </c>
      <c r="K25" s="515">
        <f>SUM(H25:J25)</f>
        <v>2732.55</v>
      </c>
      <c r="L25" s="515">
        <v>204</v>
      </c>
    </row>
    <row r="26" spans="1:12" ht="17.100000000000001" customHeight="1" x14ac:dyDescent="0.2">
      <c r="A26" s="324">
        <v>13</v>
      </c>
      <c r="B26" s="524" t="s">
        <v>70</v>
      </c>
      <c r="C26" s="514">
        <v>1</v>
      </c>
      <c r="D26" s="515" t="s">
        <v>177</v>
      </c>
      <c r="E26" s="515">
        <v>1</v>
      </c>
      <c r="F26" s="515">
        <v>27</v>
      </c>
      <c r="G26" s="515" t="s">
        <v>177</v>
      </c>
      <c r="H26" s="527">
        <v>2</v>
      </c>
      <c r="I26" s="515" t="s">
        <v>177</v>
      </c>
      <c r="J26" s="527">
        <v>3</v>
      </c>
      <c r="K26" s="527">
        <f>SUM(H26:J26)</f>
        <v>5</v>
      </c>
      <c r="L26" s="517">
        <v>3</v>
      </c>
    </row>
    <row r="27" spans="1:12" ht="17.100000000000001" customHeight="1" x14ac:dyDescent="0.2">
      <c r="A27" s="316">
        <v>14</v>
      </c>
      <c r="B27" s="528" t="s">
        <v>119</v>
      </c>
      <c r="C27" s="529">
        <v>3</v>
      </c>
      <c r="D27" s="515">
        <v>2</v>
      </c>
      <c r="E27" s="515">
        <v>23</v>
      </c>
      <c r="F27" s="515" t="s">
        <v>177</v>
      </c>
      <c r="G27" s="515" t="s">
        <v>177</v>
      </c>
      <c r="H27" s="515" t="s">
        <v>177</v>
      </c>
      <c r="I27" s="515" t="s">
        <v>177</v>
      </c>
      <c r="J27" s="515">
        <v>117.6</v>
      </c>
      <c r="K27" s="515">
        <v>117.6</v>
      </c>
      <c r="L27" s="515">
        <v>18</v>
      </c>
    </row>
    <row r="28" spans="1:12" ht="17.100000000000001" customHeight="1" x14ac:dyDescent="0.2">
      <c r="A28" s="324">
        <v>15</v>
      </c>
      <c r="B28" s="524" t="s">
        <v>84</v>
      </c>
      <c r="C28" s="514">
        <v>4</v>
      </c>
      <c r="D28" s="515">
        <v>1</v>
      </c>
      <c r="E28" s="515">
        <v>14</v>
      </c>
      <c r="F28" s="515" t="s">
        <v>177</v>
      </c>
      <c r="G28" s="515" t="s">
        <v>177</v>
      </c>
      <c r="H28" s="515" t="s">
        <v>177</v>
      </c>
      <c r="I28" s="515" t="s">
        <v>177</v>
      </c>
      <c r="J28" s="515">
        <v>238.81</v>
      </c>
      <c r="K28" s="515">
        <v>238.81</v>
      </c>
      <c r="L28" s="515">
        <v>15</v>
      </c>
    </row>
    <row r="29" spans="1:12" ht="17.100000000000001" customHeight="1" x14ac:dyDescent="0.2">
      <c r="A29" s="324">
        <v>16</v>
      </c>
      <c r="B29" s="524" t="s">
        <v>71</v>
      </c>
      <c r="C29" s="514">
        <v>3</v>
      </c>
      <c r="D29" s="515" t="s">
        <v>177</v>
      </c>
      <c r="E29" s="517">
        <v>22</v>
      </c>
      <c r="F29" s="517">
        <v>3558</v>
      </c>
      <c r="G29" s="517" t="s">
        <v>177</v>
      </c>
      <c r="H29" s="517">
        <v>144.18</v>
      </c>
      <c r="I29" s="517" t="s">
        <v>177</v>
      </c>
      <c r="J29" s="517">
        <v>54.5</v>
      </c>
      <c r="K29" s="517">
        <v>198.68</v>
      </c>
      <c r="L29" s="517">
        <v>22</v>
      </c>
    </row>
    <row r="30" spans="1:12" ht="17.100000000000001" customHeight="1" x14ac:dyDescent="0.2">
      <c r="A30" s="324">
        <v>17</v>
      </c>
      <c r="B30" s="524" t="s">
        <v>85</v>
      </c>
      <c r="C30" s="514">
        <v>7</v>
      </c>
      <c r="D30" s="514">
        <v>5</v>
      </c>
      <c r="E30" s="515">
        <v>454</v>
      </c>
      <c r="F30" s="515">
        <v>9921</v>
      </c>
      <c r="G30" s="515">
        <v>188</v>
      </c>
      <c r="H30" s="515">
        <v>1395.6</v>
      </c>
      <c r="I30" s="515">
        <v>465.28</v>
      </c>
      <c r="J30" s="515">
        <v>568.62</v>
      </c>
      <c r="K30" s="515">
        <v>2429.5</v>
      </c>
      <c r="L30" s="515">
        <v>1</v>
      </c>
    </row>
    <row r="31" spans="1:12" ht="17.100000000000001" customHeight="1" x14ac:dyDescent="0.2">
      <c r="A31" s="316">
        <v>18</v>
      </c>
      <c r="B31" s="530" t="s">
        <v>72</v>
      </c>
      <c r="C31" s="531">
        <v>5</v>
      </c>
      <c r="D31" s="531">
        <v>6</v>
      </c>
      <c r="E31" s="515">
        <v>148</v>
      </c>
      <c r="F31" s="515">
        <v>7391</v>
      </c>
      <c r="G31" s="515">
        <v>50</v>
      </c>
      <c r="H31" s="515">
        <v>600.84400000000005</v>
      </c>
      <c r="I31" s="515">
        <v>605.07000000000005</v>
      </c>
      <c r="J31" s="515">
        <v>1179.5820000000001</v>
      </c>
      <c r="K31" s="515">
        <v>2385.4960000000001</v>
      </c>
      <c r="L31" s="515">
        <v>65</v>
      </c>
    </row>
    <row r="32" spans="1:12" ht="17.100000000000001" customHeight="1" x14ac:dyDescent="0.2">
      <c r="A32" s="327">
        <v>19</v>
      </c>
      <c r="B32" s="532" t="s">
        <v>73</v>
      </c>
      <c r="C32" s="533">
        <v>3</v>
      </c>
      <c r="D32" s="516" t="s">
        <v>177</v>
      </c>
      <c r="E32" s="515">
        <v>33</v>
      </c>
      <c r="F32" s="516" t="s">
        <v>177</v>
      </c>
      <c r="G32" s="515">
        <v>5</v>
      </c>
      <c r="H32" s="525">
        <v>5</v>
      </c>
      <c r="I32" s="515">
        <v>91.5</v>
      </c>
      <c r="J32" s="515">
        <v>10022.1</v>
      </c>
      <c r="K32" s="525">
        <f>SUM(H32:J32)</f>
        <v>10118.6</v>
      </c>
      <c r="L32" s="515">
        <v>35</v>
      </c>
    </row>
    <row r="33" spans="1:12" ht="17.100000000000001" customHeight="1" x14ac:dyDescent="0.2">
      <c r="A33" s="328">
        <v>20</v>
      </c>
      <c r="B33" s="532" t="s">
        <v>74</v>
      </c>
      <c r="C33" s="533">
        <v>4</v>
      </c>
      <c r="D33" s="514">
        <v>1</v>
      </c>
      <c r="E33" s="515">
        <v>65</v>
      </c>
      <c r="F33" s="515" t="s">
        <v>177</v>
      </c>
      <c r="G33" s="515">
        <v>15</v>
      </c>
      <c r="H33" s="515" t="s">
        <v>177</v>
      </c>
      <c r="I33" s="515">
        <v>52.16</v>
      </c>
      <c r="J33" s="525">
        <v>659</v>
      </c>
      <c r="K33" s="515">
        <v>711.16</v>
      </c>
      <c r="L33" s="515">
        <v>59</v>
      </c>
    </row>
    <row r="34" spans="1:12" ht="17.100000000000001" customHeight="1" x14ac:dyDescent="0.2">
      <c r="A34" s="328">
        <v>21</v>
      </c>
      <c r="B34" s="532" t="s">
        <v>75</v>
      </c>
      <c r="C34" s="533">
        <v>4</v>
      </c>
      <c r="D34" s="514">
        <v>7</v>
      </c>
      <c r="E34" s="516">
        <v>52</v>
      </c>
      <c r="F34" s="516" t="s">
        <v>177</v>
      </c>
      <c r="G34" s="516">
        <v>56</v>
      </c>
      <c r="H34" s="516" t="s">
        <v>177</v>
      </c>
      <c r="I34" s="516">
        <v>90.27</v>
      </c>
      <c r="J34" s="516" t="s">
        <v>177</v>
      </c>
      <c r="K34" s="516">
        <v>90.27</v>
      </c>
      <c r="L34" s="516">
        <v>43</v>
      </c>
    </row>
    <row r="35" spans="1:12" ht="17.100000000000001" customHeight="1" x14ac:dyDescent="0.2">
      <c r="A35" s="329">
        <v>22</v>
      </c>
      <c r="B35" s="534" t="s">
        <v>76</v>
      </c>
      <c r="C35" s="535">
        <v>2</v>
      </c>
      <c r="D35" s="516" t="s">
        <v>177</v>
      </c>
      <c r="E35" s="536">
        <v>73</v>
      </c>
      <c r="F35" s="536">
        <v>3605</v>
      </c>
      <c r="G35" s="536">
        <v>19</v>
      </c>
      <c r="H35" s="537">
        <v>1316</v>
      </c>
      <c r="I35" s="536">
        <v>397.99</v>
      </c>
      <c r="J35" s="536" t="s">
        <v>177</v>
      </c>
      <c r="K35" s="536">
        <v>1713.99</v>
      </c>
      <c r="L35" s="536">
        <v>73</v>
      </c>
    </row>
    <row r="36" spans="1:12" ht="17.100000000000001" customHeight="1" x14ac:dyDescent="0.3">
      <c r="A36" s="343"/>
      <c r="B36" s="538" t="s">
        <v>77</v>
      </c>
      <c r="C36" s="539">
        <f t="shared" ref="C36:L36" si="0">SUM(C14:C35)</f>
        <v>84</v>
      </c>
      <c r="D36" s="540">
        <f t="shared" si="0"/>
        <v>42</v>
      </c>
      <c r="E36" s="541">
        <f t="shared" si="0"/>
        <v>2180</v>
      </c>
      <c r="F36" s="541">
        <f t="shared" si="0"/>
        <v>78099</v>
      </c>
      <c r="G36" s="541">
        <f t="shared" si="0"/>
        <v>1068</v>
      </c>
      <c r="H36" s="542">
        <f t="shared" si="0"/>
        <v>7926.5389999999998</v>
      </c>
      <c r="I36" s="542">
        <f t="shared" si="0"/>
        <v>8638.2139999999981</v>
      </c>
      <c r="J36" s="542">
        <f t="shared" si="0"/>
        <v>76947.918300000005</v>
      </c>
      <c r="K36" s="543">
        <f t="shared" si="0"/>
        <v>93512.671300000016</v>
      </c>
      <c r="L36" s="541">
        <f t="shared" si="0"/>
        <v>818</v>
      </c>
    </row>
    <row r="37" spans="1:12" ht="12" customHeight="1" x14ac:dyDescent="0.25">
      <c r="A37" s="10"/>
      <c r="B37" s="11"/>
      <c r="C37" s="12"/>
      <c r="D37" s="12"/>
      <c r="E37" s="12"/>
      <c r="F37" s="12"/>
      <c r="G37" s="12"/>
      <c r="H37" s="12"/>
      <c r="I37" s="12"/>
      <c r="J37" s="12"/>
      <c r="L37" s="5"/>
    </row>
    <row r="38" spans="1:12" s="15" customFormat="1" ht="20.100000000000001" customHeight="1" x14ac:dyDescent="0.3">
      <c r="A38" s="13"/>
      <c r="B38" s="483" t="s">
        <v>122</v>
      </c>
      <c r="C38" s="394"/>
      <c r="D38" s="394"/>
      <c r="E38" s="394"/>
      <c r="F38" s="394"/>
      <c r="G38" s="394"/>
      <c r="H38" s="394"/>
      <c r="I38" s="394"/>
      <c r="J38" s="394"/>
      <c r="K38" s="394"/>
      <c r="L38" s="14"/>
    </row>
    <row r="39" spans="1:12" ht="12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5"/>
    </row>
    <row r="40" spans="1:12" ht="17.100000000000001" customHeight="1" x14ac:dyDescent="0.25">
      <c r="A40" s="544">
        <v>1</v>
      </c>
      <c r="B40" s="545" t="s">
        <v>62</v>
      </c>
      <c r="C40" s="518">
        <v>1</v>
      </c>
      <c r="D40" s="515" t="s">
        <v>177</v>
      </c>
      <c r="E40" s="518">
        <v>2</v>
      </c>
      <c r="F40" s="518">
        <v>1645</v>
      </c>
      <c r="G40" s="518">
        <v>1</v>
      </c>
      <c r="H40" s="546">
        <v>202.72</v>
      </c>
      <c r="I40" s="546">
        <v>20</v>
      </c>
      <c r="J40" s="547" t="s">
        <v>177</v>
      </c>
      <c r="K40" s="548">
        <f>SUM(H40:J40)</f>
        <v>222.72</v>
      </c>
      <c r="L40" s="549">
        <v>2</v>
      </c>
    </row>
    <row r="41" spans="1:12" ht="17.100000000000001" customHeight="1" x14ac:dyDescent="0.2">
      <c r="A41" s="529">
        <v>2</v>
      </c>
      <c r="B41" s="528" t="s">
        <v>63</v>
      </c>
      <c r="C41" s="529">
        <v>5</v>
      </c>
      <c r="D41" s="515" t="s">
        <v>177</v>
      </c>
      <c r="E41" s="515">
        <v>1</v>
      </c>
      <c r="F41" s="515">
        <v>168</v>
      </c>
      <c r="G41" s="515">
        <v>5</v>
      </c>
      <c r="H41" s="526">
        <v>56.191699999999997</v>
      </c>
      <c r="I41" s="526">
        <v>35.700000000000003</v>
      </c>
      <c r="J41" s="515">
        <v>6.3</v>
      </c>
      <c r="K41" s="526">
        <f>SUM(H41:J41)</f>
        <v>98.191699999999997</v>
      </c>
      <c r="L41" s="515">
        <v>11</v>
      </c>
    </row>
    <row r="42" spans="1:12" ht="17.100000000000001" customHeight="1" x14ac:dyDescent="0.2">
      <c r="A42" s="529">
        <v>3</v>
      </c>
      <c r="B42" s="528" t="s">
        <v>67</v>
      </c>
      <c r="C42" s="529">
        <v>1</v>
      </c>
      <c r="D42" s="529" t="s">
        <v>177</v>
      </c>
      <c r="E42" s="516">
        <v>2</v>
      </c>
      <c r="F42" s="516">
        <v>82</v>
      </c>
      <c r="G42" s="516" t="s">
        <v>177</v>
      </c>
      <c r="H42" s="550">
        <v>10</v>
      </c>
      <c r="I42" s="550" t="s">
        <v>177</v>
      </c>
      <c r="J42" s="516" t="s">
        <v>177</v>
      </c>
      <c r="K42" s="550">
        <v>10</v>
      </c>
      <c r="L42" s="516">
        <v>2</v>
      </c>
    </row>
    <row r="43" spans="1:12" ht="17.100000000000001" customHeight="1" x14ac:dyDescent="0.2">
      <c r="A43" s="529">
        <v>4</v>
      </c>
      <c r="B43" s="528" t="s">
        <v>68</v>
      </c>
      <c r="C43" s="529">
        <v>1</v>
      </c>
      <c r="D43" s="516" t="s">
        <v>177</v>
      </c>
      <c r="E43" s="516">
        <v>3</v>
      </c>
      <c r="F43" s="516" t="s">
        <v>177</v>
      </c>
      <c r="G43" s="516" t="s">
        <v>177</v>
      </c>
      <c r="H43" s="516" t="s">
        <v>177</v>
      </c>
      <c r="I43" s="516" t="s">
        <v>177</v>
      </c>
      <c r="J43" s="551">
        <v>630</v>
      </c>
      <c r="K43" s="550">
        <f>SUM(J43)</f>
        <v>630</v>
      </c>
      <c r="L43" s="516">
        <v>3</v>
      </c>
    </row>
    <row r="44" spans="1:12" ht="17.100000000000001" customHeight="1" x14ac:dyDescent="0.2">
      <c r="A44" s="514">
        <v>5</v>
      </c>
      <c r="B44" s="524" t="s">
        <v>69</v>
      </c>
      <c r="C44" s="514">
        <v>4</v>
      </c>
      <c r="D44" s="516">
        <v>1</v>
      </c>
      <c r="E44" s="516">
        <v>6</v>
      </c>
      <c r="F44" s="515">
        <v>924</v>
      </c>
      <c r="G44" s="515">
        <v>1</v>
      </c>
      <c r="H44" s="526">
        <v>103</v>
      </c>
      <c r="I44" s="526">
        <v>5</v>
      </c>
      <c r="J44" s="552" t="s">
        <v>177</v>
      </c>
      <c r="K44" s="526">
        <f>SUM(H44:J44)</f>
        <v>108</v>
      </c>
      <c r="L44" s="515">
        <v>14</v>
      </c>
    </row>
    <row r="45" spans="1:12" ht="17.100000000000001" customHeight="1" x14ac:dyDescent="0.2">
      <c r="A45" s="553">
        <v>6</v>
      </c>
      <c r="B45" s="554" t="s">
        <v>85</v>
      </c>
      <c r="C45" s="513">
        <v>1</v>
      </c>
      <c r="D45" s="536" t="s">
        <v>177</v>
      </c>
      <c r="E45" s="555">
        <v>1</v>
      </c>
      <c r="F45" s="515" t="s">
        <v>177</v>
      </c>
      <c r="G45" s="515">
        <v>1</v>
      </c>
      <c r="H45" s="526" t="s">
        <v>177</v>
      </c>
      <c r="I45" s="526">
        <v>5.6</v>
      </c>
      <c r="J45" s="515" t="s">
        <v>177</v>
      </c>
      <c r="K45" s="526">
        <v>5.6</v>
      </c>
      <c r="L45" s="515">
        <v>1</v>
      </c>
    </row>
    <row r="46" spans="1:12" ht="17.100000000000001" customHeight="1" x14ac:dyDescent="0.2">
      <c r="A46" s="553">
        <v>7</v>
      </c>
      <c r="B46" s="554" t="s">
        <v>72</v>
      </c>
      <c r="C46" s="513">
        <v>5</v>
      </c>
      <c r="D46" s="556">
        <v>5</v>
      </c>
      <c r="E46" s="516">
        <v>12</v>
      </c>
      <c r="F46" s="516">
        <v>420</v>
      </c>
      <c r="G46" s="516">
        <v>15</v>
      </c>
      <c r="H46" s="550">
        <v>96.16</v>
      </c>
      <c r="I46" s="550">
        <v>244.13050000000001</v>
      </c>
      <c r="J46" s="551">
        <v>5</v>
      </c>
      <c r="K46" s="550">
        <v>345.29050000000001</v>
      </c>
      <c r="L46" s="516">
        <v>23</v>
      </c>
    </row>
    <row r="47" spans="1:12" ht="17.100000000000001" customHeight="1" x14ac:dyDescent="0.3">
      <c r="A47" s="557"/>
      <c r="B47" s="558" t="s">
        <v>77</v>
      </c>
      <c r="C47" s="539">
        <f t="shared" ref="C47:I47" si="1">SUM(C40:C46)</f>
        <v>18</v>
      </c>
      <c r="D47" s="540">
        <f t="shared" si="1"/>
        <v>6</v>
      </c>
      <c r="E47" s="541">
        <f t="shared" si="1"/>
        <v>27</v>
      </c>
      <c r="F47" s="541">
        <f t="shared" si="1"/>
        <v>3239</v>
      </c>
      <c r="G47" s="541">
        <f t="shared" si="1"/>
        <v>23</v>
      </c>
      <c r="H47" s="542">
        <f t="shared" si="1"/>
        <v>468.07169999999996</v>
      </c>
      <c r="I47" s="542">
        <f t="shared" si="1"/>
        <v>310.43049999999999</v>
      </c>
      <c r="J47" s="559">
        <f>SUM(J41:J46)</f>
        <v>641.29999999999995</v>
      </c>
      <c r="K47" s="543">
        <f>SUM(K40:K46)</f>
        <v>1419.8022000000001</v>
      </c>
      <c r="L47" s="541">
        <f>SUM(L40:L46)</f>
        <v>56</v>
      </c>
    </row>
    <row r="48" spans="1:12" ht="6.75" customHeight="1" x14ac:dyDescent="0.2">
      <c r="A48" s="6"/>
      <c r="B48" s="16"/>
      <c r="C48" s="16"/>
      <c r="D48" s="16"/>
      <c r="E48" s="16"/>
      <c r="F48" s="16"/>
      <c r="G48" s="16"/>
      <c r="H48" s="16"/>
      <c r="I48" s="16"/>
      <c r="J48" s="16"/>
      <c r="K48" s="7"/>
      <c r="L48" s="5"/>
    </row>
    <row r="49" spans="1:15" s="15" customFormat="1" ht="20.100000000000001" customHeight="1" x14ac:dyDescent="0.3">
      <c r="A49" s="486" t="s">
        <v>123</v>
      </c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14"/>
    </row>
    <row r="50" spans="1:15" ht="3.75" customHeight="1" x14ac:dyDescent="0.2">
      <c r="A50" s="1"/>
      <c r="B50" s="2"/>
      <c r="C50" s="2"/>
      <c r="D50" s="2"/>
      <c r="L50" s="5"/>
    </row>
    <row r="51" spans="1:15" ht="17.100000000000001" customHeight="1" x14ac:dyDescent="0.2">
      <c r="A51" s="514">
        <v>1</v>
      </c>
      <c r="B51" s="524" t="s">
        <v>61</v>
      </c>
      <c r="C51" s="514">
        <v>6</v>
      </c>
      <c r="D51" s="560" t="s">
        <v>177</v>
      </c>
      <c r="E51" s="561">
        <v>4</v>
      </c>
      <c r="F51" s="561">
        <v>190</v>
      </c>
      <c r="G51" s="561">
        <v>61</v>
      </c>
      <c r="H51" s="562">
        <v>32</v>
      </c>
      <c r="I51" s="562">
        <v>8594.4621000000006</v>
      </c>
      <c r="J51" s="526" t="s">
        <v>177</v>
      </c>
      <c r="K51" s="562">
        <f>SUM(H51:J51)</f>
        <v>8626.4621000000006</v>
      </c>
      <c r="L51" s="561">
        <v>87</v>
      </c>
    </row>
    <row r="52" spans="1:15" ht="17.100000000000001" customHeight="1" x14ac:dyDescent="0.2">
      <c r="A52" s="514">
        <v>2</v>
      </c>
      <c r="B52" s="524" t="s">
        <v>83</v>
      </c>
      <c r="C52" s="514">
        <v>4</v>
      </c>
      <c r="D52" s="515" t="s">
        <v>177</v>
      </c>
      <c r="E52" s="561">
        <v>12</v>
      </c>
      <c r="F52" s="561">
        <v>1</v>
      </c>
      <c r="G52" s="561">
        <v>11</v>
      </c>
      <c r="H52" s="562">
        <v>0.29759999999999998</v>
      </c>
      <c r="I52" s="562">
        <v>444.63</v>
      </c>
      <c r="J52" s="526" t="s">
        <v>177</v>
      </c>
      <c r="K52" s="562">
        <f>SUM(H52:J52)</f>
        <v>444.92759999999998</v>
      </c>
      <c r="L52" s="561">
        <v>12</v>
      </c>
    </row>
    <row r="53" spans="1:15" ht="18.75" customHeight="1" x14ac:dyDescent="0.2">
      <c r="A53" s="514">
        <v>3</v>
      </c>
      <c r="B53" s="524" t="s">
        <v>80</v>
      </c>
      <c r="C53" s="514">
        <v>3</v>
      </c>
      <c r="D53" s="515" t="s">
        <v>177</v>
      </c>
      <c r="E53" s="561">
        <v>4</v>
      </c>
      <c r="F53" s="515" t="s">
        <v>177</v>
      </c>
      <c r="G53" s="561">
        <v>4</v>
      </c>
      <c r="H53" s="526" t="s">
        <v>177</v>
      </c>
      <c r="I53" s="562">
        <v>553.42999999999995</v>
      </c>
      <c r="J53" s="526" t="s">
        <v>177</v>
      </c>
      <c r="K53" s="562">
        <f>SUM(I53:J53)</f>
        <v>553.42999999999995</v>
      </c>
      <c r="L53" s="563">
        <v>10</v>
      </c>
      <c r="M53" s="505"/>
      <c r="N53" s="506"/>
      <c r="O53" s="506"/>
    </row>
    <row r="54" spans="1:15" ht="17.100000000000001" customHeight="1" x14ac:dyDescent="0.2">
      <c r="A54" s="514">
        <v>4</v>
      </c>
      <c r="B54" s="524" t="s">
        <v>81</v>
      </c>
      <c r="C54" s="514">
        <v>4</v>
      </c>
      <c r="D54" s="515" t="s">
        <v>177</v>
      </c>
      <c r="E54" s="561">
        <v>2</v>
      </c>
      <c r="F54" s="561">
        <v>3</v>
      </c>
      <c r="G54" s="561">
        <v>32</v>
      </c>
      <c r="H54" s="562">
        <v>3</v>
      </c>
      <c r="I54" s="562">
        <v>3524.7927</v>
      </c>
      <c r="J54" s="526" t="s">
        <v>177</v>
      </c>
      <c r="K54" s="562">
        <f>SUM(H54:J54)</f>
        <v>3527.7927</v>
      </c>
      <c r="L54" s="561">
        <v>34</v>
      </c>
    </row>
    <row r="55" spans="1:15" ht="17.100000000000001" customHeight="1" x14ac:dyDescent="0.2">
      <c r="A55" s="514">
        <v>5</v>
      </c>
      <c r="B55" s="564" t="s">
        <v>78</v>
      </c>
      <c r="C55" s="565">
        <v>6</v>
      </c>
      <c r="D55" s="515" t="s">
        <v>177</v>
      </c>
      <c r="E55" s="517">
        <v>461</v>
      </c>
      <c r="F55" s="515">
        <v>54513</v>
      </c>
      <c r="G55" s="515">
        <v>42</v>
      </c>
      <c r="H55" s="526">
        <v>11766</v>
      </c>
      <c r="I55" s="526">
        <v>4634</v>
      </c>
      <c r="J55" s="566" t="s">
        <v>177</v>
      </c>
      <c r="K55" s="566">
        <v>16400</v>
      </c>
      <c r="L55" s="517">
        <v>11</v>
      </c>
    </row>
    <row r="56" spans="1:15" ht="17.100000000000001" customHeight="1" x14ac:dyDescent="0.2">
      <c r="A56" s="514">
        <v>6</v>
      </c>
      <c r="B56" s="564" t="s">
        <v>63</v>
      </c>
      <c r="C56" s="565">
        <v>1</v>
      </c>
      <c r="D56" s="515" t="str">
        <f>$D$55</f>
        <v>NA</v>
      </c>
      <c r="E56" s="517">
        <v>2</v>
      </c>
      <c r="F56" s="515" t="str">
        <f>$D$55</f>
        <v>NA</v>
      </c>
      <c r="G56" s="515">
        <v>2</v>
      </c>
      <c r="H56" s="515" t="str">
        <f>$D$55</f>
        <v>NA</v>
      </c>
      <c r="I56" s="526">
        <v>142</v>
      </c>
      <c r="J56" s="515" t="str">
        <f>$D$55</f>
        <v>NA</v>
      </c>
      <c r="K56" s="566">
        <f>SUM(H56:J56)</f>
        <v>142</v>
      </c>
      <c r="L56" s="517">
        <v>2</v>
      </c>
    </row>
    <row r="57" spans="1:15" ht="17.100000000000001" customHeight="1" x14ac:dyDescent="0.2">
      <c r="A57" s="514">
        <v>7</v>
      </c>
      <c r="B57" s="524" t="s">
        <v>64</v>
      </c>
      <c r="C57" s="514">
        <v>2</v>
      </c>
      <c r="D57" s="515" t="s">
        <v>177</v>
      </c>
      <c r="E57" s="515">
        <v>12</v>
      </c>
      <c r="F57" s="515" t="s">
        <v>177</v>
      </c>
      <c r="G57" s="515">
        <v>9</v>
      </c>
      <c r="H57" s="526" t="s">
        <v>177</v>
      </c>
      <c r="I57" s="526">
        <v>343.45</v>
      </c>
      <c r="J57" s="526" t="s">
        <v>177</v>
      </c>
      <c r="K57" s="526">
        <f>SUM(I57:J57)</f>
        <v>343.45</v>
      </c>
      <c r="L57" s="515">
        <v>16</v>
      </c>
    </row>
    <row r="58" spans="1:15" ht="17.25" customHeight="1" x14ac:dyDescent="0.2">
      <c r="A58" s="514">
        <v>8</v>
      </c>
      <c r="B58" s="524" t="s">
        <v>65</v>
      </c>
      <c r="C58" s="514">
        <v>6</v>
      </c>
      <c r="D58" s="515">
        <v>1</v>
      </c>
      <c r="E58" s="515">
        <v>61</v>
      </c>
      <c r="F58" s="517" t="s">
        <v>177</v>
      </c>
      <c r="G58" s="515">
        <v>49</v>
      </c>
      <c r="H58" s="566" t="s">
        <v>177</v>
      </c>
      <c r="I58" s="526">
        <v>8301.52</v>
      </c>
      <c r="J58" s="566" t="s">
        <v>177</v>
      </c>
      <c r="K58" s="526">
        <f>SUM(I58:J58)</f>
        <v>8301.52</v>
      </c>
      <c r="L58" s="515">
        <v>114</v>
      </c>
    </row>
    <row r="59" spans="1:15" ht="17.100000000000001" customHeight="1" x14ac:dyDescent="0.2">
      <c r="A59" s="514">
        <v>9</v>
      </c>
      <c r="B59" s="524" t="s">
        <v>66</v>
      </c>
      <c r="C59" s="514">
        <v>4</v>
      </c>
      <c r="D59" s="515" t="s">
        <v>177</v>
      </c>
      <c r="E59" s="515">
        <v>45</v>
      </c>
      <c r="F59" s="515" t="s">
        <v>177</v>
      </c>
      <c r="G59" s="515">
        <v>45</v>
      </c>
      <c r="H59" s="526" t="s">
        <v>177</v>
      </c>
      <c r="I59" s="526">
        <v>9735.67</v>
      </c>
      <c r="J59" s="526" t="s">
        <v>177</v>
      </c>
      <c r="K59" s="526">
        <f>SUM(I59:J59)</f>
        <v>9735.67</v>
      </c>
      <c r="L59" s="515">
        <v>45</v>
      </c>
    </row>
    <row r="60" spans="1:15" ht="17.100000000000001" customHeight="1" x14ac:dyDescent="0.2">
      <c r="A60" s="514">
        <v>10</v>
      </c>
      <c r="B60" s="524" t="s">
        <v>79</v>
      </c>
      <c r="C60" s="514">
        <v>7</v>
      </c>
      <c r="D60" s="515" t="s">
        <v>177</v>
      </c>
      <c r="E60" s="515">
        <v>84</v>
      </c>
      <c r="F60" s="515">
        <v>2</v>
      </c>
      <c r="G60" s="515">
        <v>48</v>
      </c>
      <c r="H60" s="526">
        <v>0.25</v>
      </c>
      <c r="I60" s="526">
        <v>5086.9830000000002</v>
      </c>
      <c r="J60" s="526" t="s">
        <v>177</v>
      </c>
      <c r="K60" s="526">
        <f>SUM(H60:J60)</f>
        <v>5087.2330000000002</v>
      </c>
      <c r="L60" s="515">
        <v>1</v>
      </c>
    </row>
    <row r="61" spans="1:15" ht="17.100000000000001" customHeight="1" x14ac:dyDescent="0.2">
      <c r="A61" s="514">
        <v>11</v>
      </c>
      <c r="B61" s="524" t="s">
        <v>68</v>
      </c>
      <c r="C61" s="514">
        <v>3</v>
      </c>
      <c r="D61" s="515" t="s">
        <v>177</v>
      </c>
      <c r="E61" s="515">
        <v>3</v>
      </c>
      <c r="F61" s="515" t="s">
        <v>177</v>
      </c>
      <c r="G61" s="515">
        <v>15</v>
      </c>
      <c r="H61" s="526">
        <v>443.25</v>
      </c>
      <c r="I61" s="526">
        <v>31100.65</v>
      </c>
      <c r="J61" s="526">
        <v>3530.64</v>
      </c>
      <c r="K61" s="526">
        <f>SUM(H61:J61)</f>
        <v>35074.54</v>
      </c>
      <c r="L61" s="515">
        <v>18</v>
      </c>
    </row>
    <row r="62" spans="1:15" ht="17.100000000000001" customHeight="1" x14ac:dyDescent="0.2">
      <c r="A62" s="514">
        <v>12</v>
      </c>
      <c r="B62" s="524" t="s">
        <v>69</v>
      </c>
      <c r="C62" s="514">
        <v>7</v>
      </c>
      <c r="D62" s="515">
        <v>1</v>
      </c>
      <c r="E62" s="515">
        <v>22</v>
      </c>
      <c r="F62" s="515">
        <v>496</v>
      </c>
      <c r="G62" s="515">
        <v>80</v>
      </c>
      <c r="H62" s="526">
        <v>200.16</v>
      </c>
      <c r="I62" s="526">
        <v>4696.8500000000004</v>
      </c>
      <c r="J62" s="526">
        <v>38.6</v>
      </c>
      <c r="K62" s="526">
        <f>SUM(H62:J62)</f>
        <v>4935.6100000000006</v>
      </c>
      <c r="L62" s="515">
        <v>110</v>
      </c>
    </row>
    <row r="63" spans="1:15" ht="17.100000000000001" customHeight="1" x14ac:dyDescent="0.2">
      <c r="A63" s="514">
        <v>13</v>
      </c>
      <c r="B63" s="524" t="s">
        <v>70</v>
      </c>
      <c r="C63" s="514">
        <v>3</v>
      </c>
      <c r="D63" s="515" t="s">
        <v>177</v>
      </c>
      <c r="E63" s="515">
        <v>5</v>
      </c>
      <c r="F63" s="515" t="s">
        <v>177</v>
      </c>
      <c r="G63" s="515">
        <v>4</v>
      </c>
      <c r="H63" s="526" t="s">
        <v>177</v>
      </c>
      <c r="I63" s="526">
        <v>445.31</v>
      </c>
      <c r="J63" s="526" t="s">
        <v>177</v>
      </c>
      <c r="K63" s="526">
        <v>445.31</v>
      </c>
      <c r="L63" s="515">
        <v>5</v>
      </c>
    </row>
    <row r="64" spans="1:15" ht="17.100000000000001" customHeight="1" x14ac:dyDescent="0.2">
      <c r="A64" s="514">
        <v>14</v>
      </c>
      <c r="B64" s="524" t="s">
        <v>82</v>
      </c>
      <c r="C64" s="514">
        <v>2</v>
      </c>
      <c r="D64" s="515" t="s">
        <v>177</v>
      </c>
      <c r="E64" s="515">
        <v>6</v>
      </c>
      <c r="F64" s="515" t="s">
        <v>177</v>
      </c>
      <c r="G64" s="515">
        <v>6</v>
      </c>
      <c r="H64" s="526" t="s">
        <v>177</v>
      </c>
      <c r="I64" s="526">
        <v>708.89</v>
      </c>
      <c r="J64" s="526" t="s">
        <v>177</v>
      </c>
      <c r="K64" s="526">
        <f>SUM(I64:J64)</f>
        <v>708.89</v>
      </c>
      <c r="L64" s="515">
        <v>6</v>
      </c>
    </row>
    <row r="65" spans="1:12" ht="17.100000000000001" customHeight="1" x14ac:dyDescent="0.2">
      <c r="A65" s="514">
        <v>15</v>
      </c>
      <c r="B65" s="524" t="s">
        <v>84</v>
      </c>
      <c r="C65" s="514">
        <v>2</v>
      </c>
      <c r="D65" s="515" t="s">
        <v>177</v>
      </c>
      <c r="E65" s="515" t="s">
        <v>177</v>
      </c>
      <c r="F65" s="515" t="s">
        <v>177</v>
      </c>
      <c r="G65" s="515">
        <v>2</v>
      </c>
      <c r="H65" s="526" t="s">
        <v>177</v>
      </c>
      <c r="I65" s="526">
        <v>71</v>
      </c>
      <c r="J65" s="526" t="s">
        <v>177</v>
      </c>
      <c r="K65" s="526">
        <f>SUM(I65:J65)</f>
        <v>71</v>
      </c>
      <c r="L65" s="515">
        <v>2</v>
      </c>
    </row>
    <row r="66" spans="1:12" ht="17.100000000000001" customHeight="1" x14ac:dyDescent="0.2">
      <c r="A66" s="514">
        <v>16</v>
      </c>
      <c r="B66" s="524" t="s">
        <v>71</v>
      </c>
      <c r="C66" s="514">
        <v>3</v>
      </c>
      <c r="D66" s="515" t="s">
        <v>177</v>
      </c>
      <c r="E66" s="517">
        <v>64</v>
      </c>
      <c r="F66" s="517" t="s">
        <v>177</v>
      </c>
      <c r="G66" s="517">
        <v>61</v>
      </c>
      <c r="H66" s="566" t="s">
        <v>177</v>
      </c>
      <c r="I66" s="566">
        <v>8540</v>
      </c>
      <c r="J66" s="566" t="s">
        <v>177</v>
      </c>
      <c r="K66" s="566">
        <f>SUM(I66:J66)</f>
        <v>8540</v>
      </c>
      <c r="L66" s="517">
        <v>64</v>
      </c>
    </row>
    <row r="67" spans="1:12" ht="17.100000000000001" customHeight="1" x14ac:dyDescent="0.2">
      <c r="A67" s="514">
        <v>17</v>
      </c>
      <c r="B67" s="524" t="s">
        <v>73</v>
      </c>
      <c r="C67" s="514">
        <v>3</v>
      </c>
      <c r="D67" s="515" t="s">
        <v>177</v>
      </c>
      <c r="E67" s="515">
        <v>34</v>
      </c>
      <c r="F67" s="515" t="s">
        <v>177</v>
      </c>
      <c r="G67" s="515">
        <v>25</v>
      </c>
      <c r="H67" s="526" t="s">
        <v>177</v>
      </c>
      <c r="I67" s="526">
        <v>4746.6000000000004</v>
      </c>
      <c r="J67" s="526" t="s">
        <v>177</v>
      </c>
      <c r="K67" s="526">
        <v>4746.6000000000004</v>
      </c>
      <c r="L67" s="515">
        <v>51</v>
      </c>
    </row>
    <row r="68" spans="1:12" ht="17.100000000000001" customHeight="1" x14ac:dyDescent="0.2">
      <c r="A68" s="514">
        <v>18</v>
      </c>
      <c r="B68" s="524" t="s">
        <v>74</v>
      </c>
      <c r="C68" s="514">
        <v>4</v>
      </c>
      <c r="D68" s="515" t="s">
        <v>177</v>
      </c>
      <c r="E68" s="515" t="s">
        <v>177</v>
      </c>
      <c r="F68" s="515">
        <v>2</v>
      </c>
      <c r="G68" s="515">
        <v>52</v>
      </c>
      <c r="H68" s="526">
        <v>100</v>
      </c>
      <c r="I68" s="526">
        <v>5637.75</v>
      </c>
      <c r="J68" s="526" t="s">
        <v>177</v>
      </c>
      <c r="K68" s="526">
        <f>SUM(H68:J68)</f>
        <v>5737.75</v>
      </c>
      <c r="L68" s="515">
        <v>52</v>
      </c>
    </row>
    <row r="69" spans="1:12" ht="17.100000000000001" customHeight="1" x14ac:dyDescent="0.2">
      <c r="A69" s="514">
        <v>19</v>
      </c>
      <c r="B69" s="524" t="s">
        <v>76</v>
      </c>
      <c r="C69" s="514">
        <v>2</v>
      </c>
      <c r="D69" s="515" t="s">
        <v>177</v>
      </c>
      <c r="E69" s="516">
        <v>59</v>
      </c>
      <c r="F69" s="516">
        <v>27805</v>
      </c>
      <c r="G69" s="516">
        <v>222</v>
      </c>
      <c r="H69" s="550">
        <v>31703</v>
      </c>
      <c r="I69" s="550">
        <v>23675.13</v>
      </c>
      <c r="J69" s="550" t="s">
        <v>177</v>
      </c>
      <c r="K69" s="550">
        <f>SUM(H69:J69)</f>
        <v>55378.130000000005</v>
      </c>
      <c r="L69" s="516">
        <v>17</v>
      </c>
    </row>
    <row r="70" spans="1:12" ht="16.5" customHeight="1" x14ac:dyDescent="0.2">
      <c r="A70" s="514">
        <v>20</v>
      </c>
      <c r="B70" s="524" t="s">
        <v>75</v>
      </c>
      <c r="C70" s="514">
        <v>2</v>
      </c>
      <c r="D70" s="516" t="s">
        <v>177</v>
      </c>
      <c r="E70" s="516">
        <v>5</v>
      </c>
      <c r="F70" s="516" t="s">
        <v>177</v>
      </c>
      <c r="G70" s="516">
        <v>5</v>
      </c>
      <c r="H70" s="550" t="s">
        <v>177</v>
      </c>
      <c r="I70" s="550">
        <v>331.3</v>
      </c>
      <c r="J70" s="550" t="s">
        <v>177</v>
      </c>
      <c r="K70" s="550">
        <f>SUM(I70:J70)</f>
        <v>331.3</v>
      </c>
      <c r="L70" s="516">
        <v>5</v>
      </c>
    </row>
    <row r="71" spans="1:12" ht="17.100000000000001" customHeight="1" x14ac:dyDescent="0.3">
      <c r="A71" s="567"/>
      <c r="B71" s="558" t="s">
        <v>77</v>
      </c>
      <c r="C71" s="568">
        <f>SUM(C51:C70)</f>
        <v>74</v>
      </c>
      <c r="D71" s="559">
        <f>SUM(D58:D70)</f>
        <v>2</v>
      </c>
      <c r="E71" s="568">
        <f>SUM(E51:E70)</f>
        <v>885</v>
      </c>
      <c r="F71" s="568">
        <f>SUM(F51:F70)</f>
        <v>83012</v>
      </c>
      <c r="G71" s="568">
        <f>SUM(G51:G70)</f>
        <v>775</v>
      </c>
      <c r="H71" s="569">
        <f>SUM(H51:H70)</f>
        <v>44247.957600000002</v>
      </c>
      <c r="I71" s="569">
        <f>SUM(I51:I70)</f>
        <v>121314.41780000002</v>
      </c>
      <c r="J71" s="570">
        <f>SUM(J61:J70)</f>
        <v>3569.24</v>
      </c>
      <c r="K71" s="569">
        <f>SUM(K51:K70)</f>
        <v>169131.61540000001</v>
      </c>
      <c r="L71" s="568">
        <f>SUM(L51:L70)</f>
        <v>662</v>
      </c>
    </row>
    <row r="72" spans="1:12" ht="7.5" customHeight="1" x14ac:dyDescent="0.3">
      <c r="A72" s="17"/>
      <c r="B72" s="18"/>
      <c r="C72" s="19"/>
      <c r="D72" s="7"/>
      <c r="E72" s="19"/>
      <c r="F72" s="19"/>
      <c r="G72" s="19"/>
      <c r="H72" s="19"/>
      <c r="I72" s="19"/>
      <c r="J72" s="19"/>
      <c r="K72" s="7"/>
      <c r="L72" s="5"/>
    </row>
    <row r="73" spans="1:12" s="15" customFormat="1" ht="19.5" customHeight="1" x14ac:dyDescent="0.3">
      <c r="A73" s="486" t="s">
        <v>124</v>
      </c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14"/>
    </row>
    <row r="74" spans="1:12" ht="4.5" customHeight="1" x14ac:dyDescent="0.3">
      <c r="A74" s="17"/>
      <c r="B74" s="18"/>
      <c r="C74" s="23"/>
      <c r="E74" s="23"/>
      <c r="F74" s="23"/>
      <c r="G74" s="23"/>
      <c r="H74" s="23"/>
      <c r="I74" s="23"/>
      <c r="J74" s="23"/>
      <c r="L74" s="5"/>
    </row>
    <row r="75" spans="1:12" ht="17.100000000000001" customHeight="1" x14ac:dyDescent="0.25">
      <c r="A75" s="571">
        <v>1</v>
      </c>
      <c r="B75" s="572" t="s">
        <v>69</v>
      </c>
      <c r="C75" s="573">
        <v>1</v>
      </c>
      <c r="D75" s="573">
        <v>1</v>
      </c>
      <c r="E75" s="574" t="s">
        <v>177</v>
      </c>
      <c r="F75" s="574" t="s">
        <v>177</v>
      </c>
      <c r="G75" s="574" t="s">
        <v>177</v>
      </c>
      <c r="H75" s="574" t="s">
        <v>177</v>
      </c>
      <c r="I75" s="574" t="s">
        <v>177</v>
      </c>
      <c r="J75" s="573">
        <v>0.06</v>
      </c>
      <c r="K75" s="573">
        <f>SUM(J75)</f>
        <v>0.06</v>
      </c>
      <c r="L75" s="573">
        <v>8</v>
      </c>
    </row>
    <row r="76" spans="1:12" ht="17.100000000000001" customHeight="1" x14ac:dyDescent="0.25">
      <c r="A76" s="571">
        <v>2</v>
      </c>
      <c r="B76" s="575" t="s">
        <v>70</v>
      </c>
      <c r="C76" s="576">
        <v>1</v>
      </c>
      <c r="D76" s="516">
        <v>1</v>
      </c>
      <c r="E76" s="574" t="s">
        <v>177</v>
      </c>
      <c r="F76" s="574" t="s">
        <v>177</v>
      </c>
      <c r="G76" s="574">
        <v>1</v>
      </c>
      <c r="H76" s="574" t="s">
        <v>177</v>
      </c>
      <c r="I76" s="574">
        <v>1.6</v>
      </c>
      <c r="J76" s="574" t="s">
        <v>177</v>
      </c>
      <c r="K76" s="574">
        <v>1.6</v>
      </c>
      <c r="L76" s="574">
        <v>1</v>
      </c>
    </row>
    <row r="77" spans="1:12" ht="17.100000000000001" customHeight="1" x14ac:dyDescent="0.25">
      <c r="A77" s="571">
        <v>3</v>
      </c>
      <c r="B77" s="572" t="s">
        <v>72</v>
      </c>
      <c r="C77" s="576">
        <v>2</v>
      </c>
      <c r="D77" s="577">
        <v>1</v>
      </c>
      <c r="E77" s="516" t="s">
        <v>177</v>
      </c>
      <c r="F77" s="516" t="s">
        <v>177</v>
      </c>
      <c r="G77" s="516">
        <v>2</v>
      </c>
      <c r="H77" s="578" t="s">
        <v>177</v>
      </c>
      <c r="I77" s="578">
        <v>0.36371999999999999</v>
      </c>
      <c r="J77" s="578" t="s">
        <v>177</v>
      </c>
      <c r="K77" s="578">
        <f>SUM(I77:J77)</f>
        <v>0.36371999999999999</v>
      </c>
      <c r="L77" s="516">
        <v>2</v>
      </c>
    </row>
    <row r="78" spans="1:12" ht="17.100000000000001" customHeight="1" x14ac:dyDescent="0.3">
      <c r="A78" s="579"/>
      <c r="B78" s="580" t="s">
        <v>77</v>
      </c>
      <c r="C78" s="581">
        <f>SUM(C75:C77)</f>
        <v>4</v>
      </c>
      <c r="D78" s="582">
        <f>SUM(D75:D77)</f>
        <v>3</v>
      </c>
      <c r="E78" s="583" t="s">
        <v>177</v>
      </c>
      <c r="F78" s="584" t="s">
        <v>177</v>
      </c>
      <c r="G78" s="568">
        <f>SUM(G76:G77)</f>
        <v>3</v>
      </c>
      <c r="H78" s="585" t="s">
        <v>177</v>
      </c>
      <c r="I78" s="586">
        <f>SUM(I76:I77)</f>
        <v>1.9637200000000001</v>
      </c>
      <c r="J78" s="587">
        <f>SUM(J75:J77)</f>
        <v>0.06</v>
      </c>
      <c r="K78" s="588">
        <f>SUM(K75:K77)</f>
        <v>2.02372</v>
      </c>
      <c r="L78" s="589">
        <f>SUM(L75:L77)</f>
        <v>11</v>
      </c>
    </row>
    <row r="79" spans="1:12" ht="7.5" customHeight="1" x14ac:dyDescent="0.3">
      <c r="A79" s="590"/>
      <c r="B79" s="591"/>
      <c r="C79" s="592"/>
      <c r="D79" s="593"/>
      <c r="E79" s="592"/>
      <c r="F79" s="592"/>
      <c r="G79" s="592"/>
      <c r="H79" s="592"/>
      <c r="I79" s="592"/>
      <c r="J79" s="592"/>
      <c r="K79" s="593"/>
      <c r="L79" s="594"/>
    </row>
    <row r="80" spans="1:12" s="15" customFormat="1" ht="20.100000000000001" customHeight="1" x14ac:dyDescent="0.3">
      <c r="A80" s="486" t="s">
        <v>1219</v>
      </c>
      <c r="B80" s="394"/>
      <c r="C80" s="394"/>
      <c r="D80" s="394"/>
      <c r="E80" s="394"/>
      <c r="F80" s="394"/>
      <c r="G80" s="394"/>
      <c r="H80" s="394"/>
      <c r="I80" s="394"/>
      <c r="J80" s="394"/>
      <c r="K80" s="394"/>
      <c r="L80" s="14"/>
    </row>
    <row r="81" spans="1:15" ht="6" customHeight="1" x14ac:dyDescent="0.3">
      <c r="A81" s="20"/>
      <c r="B81" s="21"/>
      <c r="C81" s="22"/>
      <c r="D81" s="2"/>
      <c r="E81" s="23"/>
      <c r="F81" s="23"/>
      <c r="G81" s="23"/>
      <c r="H81" s="23"/>
      <c r="I81" s="23"/>
      <c r="J81" s="23"/>
      <c r="L81" s="5"/>
    </row>
    <row r="82" spans="1:15" ht="17.25" customHeight="1" x14ac:dyDescent="0.25">
      <c r="A82" s="595">
        <v>1</v>
      </c>
      <c r="B82" s="596" t="s">
        <v>69</v>
      </c>
      <c r="C82" s="515">
        <v>1</v>
      </c>
      <c r="D82" s="597">
        <v>1</v>
      </c>
      <c r="E82" s="516">
        <v>2</v>
      </c>
      <c r="F82" s="516">
        <v>83</v>
      </c>
      <c r="G82" s="516">
        <v>1</v>
      </c>
      <c r="H82" s="516">
        <v>11.2</v>
      </c>
      <c r="I82" s="516">
        <v>0.7</v>
      </c>
      <c r="J82" s="516" t="s">
        <v>177</v>
      </c>
      <c r="K82" s="516">
        <v>11.9</v>
      </c>
      <c r="L82" s="516">
        <v>3</v>
      </c>
    </row>
    <row r="83" spans="1:15" ht="17.100000000000001" customHeight="1" x14ac:dyDescent="0.3">
      <c r="A83" s="567"/>
      <c r="B83" s="558" t="s">
        <v>77</v>
      </c>
      <c r="C83" s="598">
        <v>1</v>
      </c>
      <c r="D83" s="568">
        <f t="shared" ref="D83:I83" si="2">SUM(D82)</f>
        <v>1</v>
      </c>
      <c r="E83" s="568">
        <v>2</v>
      </c>
      <c r="F83" s="568">
        <v>83</v>
      </c>
      <c r="G83" s="568">
        <f t="shared" si="2"/>
        <v>1</v>
      </c>
      <c r="H83" s="599">
        <v>11.2</v>
      </c>
      <c r="I83" s="599">
        <f t="shared" si="2"/>
        <v>0.7</v>
      </c>
      <c r="J83" s="584" t="s">
        <v>177</v>
      </c>
      <c r="K83" s="599">
        <v>11.9</v>
      </c>
      <c r="L83" s="589">
        <f>SUM(L82)</f>
        <v>3</v>
      </c>
    </row>
    <row r="84" spans="1:15" ht="7.5" customHeight="1" x14ac:dyDescent="0.3">
      <c r="A84" s="590"/>
      <c r="B84" s="591"/>
      <c r="C84" s="600"/>
      <c r="D84" s="601"/>
      <c r="E84" s="600"/>
      <c r="F84" s="600"/>
      <c r="G84" s="600"/>
      <c r="H84" s="600"/>
      <c r="I84" s="600"/>
      <c r="J84" s="600"/>
      <c r="K84" s="602"/>
      <c r="L84" s="594"/>
    </row>
    <row r="85" spans="1:15" ht="20.100000000000001" customHeight="1" x14ac:dyDescent="0.3">
      <c r="A85" s="603" t="s">
        <v>125</v>
      </c>
      <c r="B85" s="604"/>
      <c r="C85" s="604"/>
      <c r="D85" s="604"/>
      <c r="E85" s="604"/>
      <c r="F85" s="604"/>
      <c r="G85" s="604"/>
      <c r="H85" s="604"/>
      <c r="I85" s="604"/>
      <c r="J85" s="604"/>
      <c r="K85" s="604"/>
      <c r="L85" s="594"/>
    </row>
    <row r="86" spans="1:15" ht="4.5" customHeight="1" x14ac:dyDescent="0.3">
      <c r="A86" s="590"/>
      <c r="B86" s="591"/>
      <c r="C86" s="600"/>
      <c r="D86" s="601"/>
      <c r="E86" s="600"/>
      <c r="F86" s="600"/>
      <c r="G86" s="600"/>
      <c r="H86" s="600"/>
      <c r="I86" s="600"/>
      <c r="J86" s="600"/>
      <c r="K86" s="602"/>
      <c r="L86" s="594"/>
    </row>
    <row r="87" spans="1:15" ht="17.100000000000001" customHeight="1" x14ac:dyDescent="0.25">
      <c r="A87" s="577">
        <v>1</v>
      </c>
      <c r="B87" s="605" t="s">
        <v>80</v>
      </c>
      <c r="C87" s="549">
        <v>1</v>
      </c>
      <c r="D87" s="516" t="s">
        <v>177</v>
      </c>
      <c r="E87" s="515">
        <v>1</v>
      </c>
      <c r="F87" s="516" t="s">
        <v>177</v>
      </c>
      <c r="G87" s="561">
        <v>1</v>
      </c>
      <c r="H87" s="516" t="s">
        <v>177</v>
      </c>
      <c r="I87" s="562">
        <v>100</v>
      </c>
      <c r="J87" s="550" t="s">
        <v>177</v>
      </c>
      <c r="K87" s="562">
        <f>SUM(I87:J87)</f>
        <v>100</v>
      </c>
      <c r="L87" s="561">
        <v>1</v>
      </c>
    </row>
    <row r="88" spans="1:15" ht="17.100000000000001" customHeight="1" x14ac:dyDescent="0.25">
      <c r="A88" s="577">
        <v>2</v>
      </c>
      <c r="B88" s="605" t="s">
        <v>62</v>
      </c>
      <c r="C88" s="549">
        <v>1</v>
      </c>
      <c r="D88" s="516" t="s">
        <v>177</v>
      </c>
      <c r="E88" s="516" t="s">
        <v>177</v>
      </c>
      <c r="F88" s="516" t="s">
        <v>177</v>
      </c>
      <c r="G88" s="561">
        <v>1</v>
      </c>
      <c r="H88" s="516" t="s">
        <v>177</v>
      </c>
      <c r="I88" s="562">
        <v>40</v>
      </c>
      <c r="J88" s="516" t="s">
        <v>177</v>
      </c>
      <c r="K88" s="562">
        <f>SUM(I88:J88)</f>
        <v>40</v>
      </c>
      <c r="L88" s="561">
        <v>1</v>
      </c>
    </row>
    <row r="89" spans="1:15" ht="17.100000000000001" customHeight="1" x14ac:dyDescent="0.25">
      <c r="A89" s="577">
        <v>3</v>
      </c>
      <c r="B89" s="606" t="s">
        <v>78</v>
      </c>
      <c r="C89" s="577">
        <v>2</v>
      </c>
      <c r="D89" s="516">
        <v>1</v>
      </c>
      <c r="E89" s="515">
        <v>2</v>
      </c>
      <c r="F89" s="561">
        <v>32</v>
      </c>
      <c r="G89" s="561">
        <v>1</v>
      </c>
      <c r="H89" s="562">
        <v>2</v>
      </c>
      <c r="I89" s="562">
        <v>7.44</v>
      </c>
      <c r="J89" s="562" t="s">
        <v>177</v>
      </c>
      <c r="K89" s="562">
        <f t="shared" ref="K89:K94" si="3">SUM(H89:J89)</f>
        <v>9.4400000000000013</v>
      </c>
      <c r="L89" s="561">
        <v>3</v>
      </c>
    </row>
    <row r="90" spans="1:15" ht="17.100000000000001" customHeight="1" x14ac:dyDescent="0.25">
      <c r="A90" s="577">
        <v>4</v>
      </c>
      <c r="B90" s="607" t="s">
        <v>63</v>
      </c>
      <c r="C90" s="608">
        <v>5</v>
      </c>
      <c r="D90" s="516">
        <v>3</v>
      </c>
      <c r="E90" s="515">
        <v>18</v>
      </c>
      <c r="F90" s="515">
        <v>995</v>
      </c>
      <c r="G90" s="515">
        <v>13</v>
      </c>
      <c r="H90" s="526">
        <v>165.84100000000001</v>
      </c>
      <c r="I90" s="526">
        <v>65.433599999999998</v>
      </c>
      <c r="J90" s="526">
        <v>35.206699999999998</v>
      </c>
      <c r="K90" s="526">
        <f t="shared" si="3"/>
        <v>266.48130000000003</v>
      </c>
      <c r="L90" s="515">
        <v>139</v>
      </c>
    </row>
    <row r="91" spans="1:15" ht="17.100000000000001" customHeight="1" x14ac:dyDescent="0.25">
      <c r="A91" s="577">
        <v>5</v>
      </c>
      <c r="B91" s="607" t="s">
        <v>66</v>
      </c>
      <c r="C91" s="608">
        <v>1</v>
      </c>
      <c r="D91" s="526" t="s">
        <v>177</v>
      </c>
      <c r="E91" s="515">
        <v>1</v>
      </c>
      <c r="F91" s="515">
        <v>1</v>
      </c>
      <c r="G91" s="526" t="s">
        <v>177</v>
      </c>
      <c r="H91" s="526">
        <v>0.06</v>
      </c>
      <c r="I91" s="526" t="s">
        <v>177</v>
      </c>
      <c r="J91" s="526" t="s">
        <v>177</v>
      </c>
      <c r="K91" s="526">
        <f t="shared" si="3"/>
        <v>0.06</v>
      </c>
      <c r="L91" s="515">
        <v>1</v>
      </c>
    </row>
    <row r="92" spans="1:15" ht="17.100000000000001" customHeight="1" x14ac:dyDescent="0.25">
      <c r="A92" s="571">
        <v>6</v>
      </c>
      <c r="B92" s="572" t="s">
        <v>68</v>
      </c>
      <c r="C92" s="577">
        <v>4</v>
      </c>
      <c r="D92" s="516" t="s">
        <v>177</v>
      </c>
      <c r="E92" s="515">
        <v>12</v>
      </c>
      <c r="F92" s="515">
        <v>1697</v>
      </c>
      <c r="G92" s="515" t="s">
        <v>177</v>
      </c>
      <c r="H92" s="526">
        <v>1003.282</v>
      </c>
      <c r="I92" s="526" t="s">
        <v>177</v>
      </c>
      <c r="J92" s="526">
        <v>4674.25</v>
      </c>
      <c r="K92" s="526">
        <f t="shared" si="3"/>
        <v>5677.5320000000002</v>
      </c>
      <c r="L92" s="515">
        <v>12</v>
      </c>
    </row>
    <row r="93" spans="1:15" ht="17.100000000000001" customHeight="1" x14ac:dyDescent="0.25">
      <c r="A93" s="571">
        <v>7</v>
      </c>
      <c r="B93" s="572" t="s">
        <v>69</v>
      </c>
      <c r="C93" s="577">
        <v>7</v>
      </c>
      <c r="D93" s="516">
        <v>2</v>
      </c>
      <c r="E93" s="515">
        <v>21</v>
      </c>
      <c r="F93" s="515">
        <v>662</v>
      </c>
      <c r="G93" s="515">
        <v>5</v>
      </c>
      <c r="H93" s="526">
        <v>130.5</v>
      </c>
      <c r="I93" s="526">
        <v>82</v>
      </c>
      <c r="J93" s="526" t="s">
        <v>177</v>
      </c>
      <c r="K93" s="526">
        <f t="shared" si="3"/>
        <v>212.5</v>
      </c>
      <c r="L93" s="515">
        <v>32</v>
      </c>
    </row>
    <row r="94" spans="1:15" ht="17.100000000000001" customHeight="1" x14ac:dyDescent="0.25">
      <c r="A94" s="609">
        <v>8</v>
      </c>
      <c r="B94" s="610" t="s">
        <v>72</v>
      </c>
      <c r="C94" s="577">
        <v>3</v>
      </c>
      <c r="D94" s="516">
        <v>2</v>
      </c>
      <c r="E94" s="515">
        <v>3</v>
      </c>
      <c r="F94" s="515">
        <v>465</v>
      </c>
      <c r="G94" s="515">
        <v>7</v>
      </c>
      <c r="H94" s="526">
        <v>60.35</v>
      </c>
      <c r="I94" s="526">
        <v>89.01</v>
      </c>
      <c r="J94" s="526">
        <v>25</v>
      </c>
      <c r="K94" s="526">
        <f t="shared" si="3"/>
        <v>174.36</v>
      </c>
      <c r="L94" s="515">
        <v>10</v>
      </c>
    </row>
    <row r="95" spans="1:15" ht="17.100000000000001" customHeight="1" x14ac:dyDescent="0.25">
      <c r="A95" s="609">
        <v>9</v>
      </c>
      <c r="B95" s="611" t="s">
        <v>73</v>
      </c>
      <c r="C95" s="577">
        <v>1</v>
      </c>
      <c r="D95" s="516" t="s">
        <v>177</v>
      </c>
      <c r="E95" s="516">
        <v>1</v>
      </c>
      <c r="F95" s="516" t="s">
        <v>177</v>
      </c>
      <c r="G95" s="516" t="s">
        <v>177</v>
      </c>
      <c r="H95" s="550" t="s">
        <v>177</v>
      </c>
      <c r="I95" s="550" t="s">
        <v>177</v>
      </c>
      <c r="J95" s="550">
        <v>463</v>
      </c>
      <c r="K95" s="550">
        <v>463</v>
      </c>
      <c r="L95" s="516">
        <v>1</v>
      </c>
      <c r="M95" s="505"/>
      <c r="N95" s="506"/>
      <c r="O95" s="506"/>
    </row>
    <row r="96" spans="1:15" ht="17.25" customHeight="1" x14ac:dyDescent="0.3">
      <c r="A96" s="567"/>
      <c r="B96" s="558" t="s">
        <v>77</v>
      </c>
      <c r="C96" s="568">
        <f>SUM(C87:C95)</f>
        <v>25</v>
      </c>
      <c r="D96" s="559">
        <f>SUM(D89:D95)</f>
        <v>8</v>
      </c>
      <c r="E96" s="568">
        <f>SUM(E87:E95)</f>
        <v>59</v>
      </c>
      <c r="F96" s="568">
        <f>SUM(F89:F95)</f>
        <v>3852</v>
      </c>
      <c r="G96" s="568">
        <f t="shared" ref="G96:L96" si="4">SUM(G87:G95)</f>
        <v>28</v>
      </c>
      <c r="H96" s="569">
        <f t="shared" si="4"/>
        <v>1362.0329999999999</v>
      </c>
      <c r="I96" s="569">
        <f t="shared" si="4"/>
        <v>383.8836</v>
      </c>
      <c r="J96" s="569">
        <f t="shared" si="4"/>
        <v>5197.4566999999997</v>
      </c>
      <c r="K96" s="569">
        <f t="shared" si="4"/>
        <v>6943.3733000000002</v>
      </c>
      <c r="L96" s="568">
        <f t="shared" si="4"/>
        <v>200</v>
      </c>
    </row>
    <row r="97" spans="1:12" ht="4.5" customHeight="1" x14ac:dyDescent="0.3">
      <c r="A97" s="590"/>
      <c r="B97" s="591"/>
      <c r="C97" s="600"/>
      <c r="D97" s="601"/>
      <c r="E97" s="600"/>
      <c r="F97" s="600"/>
      <c r="G97" s="600"/>
      <c r="H97" s="600"/>
      <c r="I97" s="600"/>
      <c r="J97" s="600"/>
      <c r="K97" s="602"/>
      <c r="L97" s="594"/>
    </row>
    <row r="98" spans="1:12" ht="20.100000000000001" customHeight="1" x14ac:dyDescent="0.3">
      <c r="A98" s="603" t="s">
        <v>126</v>
      </c>
      <c r="B98" s="604"/>
      <c r="C98" s="604"/>
      <c r="D98" s="604"/>
      <c r="E98" s="604"/>
      <c r="F98" s="604"/>
      <c r="G98" s="604"/>
      <c r="H98" s="604"/>
      <c r="I98" s="604"/>
      <c r="J98" s="604"/>
      <c r="K98" s="604"/>
      <c r="L98" s="594"/>
    </row>
    <row r="99" spans="1:12" ht="6" customHeight="1" x14ac:dyDescent="0.3">
      <c r="A99" s="612"/>
      <c r="B99" s="613"/>
      <c r="C99" s="614"/>
      <c r="D99" s="615"/>
      <c r="E99" s="600"/>
      <c r="F99" s="600"/>
      <c r="G99" s="600"/>
      <c r="H99" s="600"/>
      <c r="I99" s="600"/>
      <c r="J99" s="600"/>
      <c r="K99" s="602"/>
      <c r="L99" s="594"/>
    </row>
    <row r="100" spans="1:12" ht="17.100000000000001" customHeight="1" x14ac:dyDescent="0.25">
      <c r="A100" s="609">
        <v>1</v>
      </c>
      <c r="B100" s="610" t="s">
        <v>72</v>
      </c>
      <c r="C100" s="571">
        <v>1</v>
      </c>
      <c r="D100" s="516" t="s">
        <v>177</v>
      </c>
      <c r="E100" s="516" t="s">
        <v>177</v>
      </c>
      <c r="F100" s="516" t="s">
        <v>177</v>
      </c>
      <c r="G100" s="516">
        <v>1</v>
      </c>
      <c r="H100" s="516" t="s">
        <v>177</v>
      </c>
      <c r="I100" s="516">
        <v>0.15</v>
      </c>
      <c r="J100" s="516" t="s">
        <v>177</v>
      </c>
      <c r="K100" s="516">
        <v>0.15</v>
      </c>
      <c r="L100" s="516">
        <v>1</v>
      </c>
    </row>
    <row r="101" spans="1:12" ht="18" customHeight="1" x14ac:dyDescent="0.3">
      <c r="A101" s="567"/>
      <c r="B101" s="558" t="s">
        <v>77</v>
      </c>
      <c r="C101" s="616">
        <f>SUM(C100:C100)</f>
        <v>1</v>
      </c>
      <c r="D101" s="559" t="s">
        <v>177</v>
      </c>
      <c r="E101" s="559" t="s">
        <v>177</v>
      </c>
      <c r="F101" s="559" t="s">
        <v>177</v>
      </c>
      <c r="G101" s="568">
        <f>SUM(G100:G100)</f>
        <v>1</v>
      </c>
      <c r="H101" s="559" t="s">
        <v>177</v>
      </c>
      <c r="I101" s="599">
        <f>SUM(I100:I100)</f>
        <v>0.15</v>
      </c>
      <c r="J101" s="559" t="s">
        <v>177</v>
      </c>
      <c r="K101" s="599">
        <f>SUM(K100:K100)</f>
        <v>0.15</v>
      </c>
      <c r="L101" s="568">
        <f>SUM(L100:L100)</f>
        <v>1</v>
      </c>
    </row>
    <row r="102" spans="1:12" ht="15.75" customHeight="1" x14ac:dyDescent="0.3">
      <c r="A102" s="591"/>
      <c r="B102" s="591"/>
      <c r="C102" s="600"/>
      <c r="D102" s="601"/>
      <c r="E102" s="600"/>
      <c r="F102" s="600"/>
      <c r="G102" s="600"/>
      <c r="H102" s="600"/>
      <c r="I102" s="600"/>
      <c r="J102" s="600"/>
      <c r="K102" s="602"/>
      <c r="L102" s="602"/>
    </row>
    <row r="103" spans="1:12" ht="15.75" customHeight="1" x14ac:dyDescent="0.25">
      <c r="A103" s="617" t="s">
        <v>4</v>
      </c>
      <c r="B103" s="617" t="s">
        <v>48</v>
      </c>
      <c r="C103" s="617" t="s">
        <v>49</v>
      </c>
      <c r="D103" s="617" t="s">
        <v>50</v>
      </c>
      <c r="E103" s="617" t="s">
        <v>51</v>
      </c>
      <c r="F103" s="617" t="s">
        <v>52</v>
      </c>
      <c r="G103" s="617" t="s">
        <v>53</v>
      </c>
      <c r="H103" s="617" t="s">
        <v>54</v>
      </c>
      <c r="I103" s="618" t="s">
        <v>55</v>
      </c>
      <c r="J103" s="618" t="s">
        <v>56</v>
      </c>
      <c r="K103" s="619" t="s">
        <v>57</v>
      </c>
      <c r="L103" s="620" t="s">
        <v>56</v>
      </c>
    </row>
    <row r="104" spans="1:12" ht="9" customHeight="1" x14ac:dyDescent="0.3">
      <c r="A104" s="590"/>
      <c r="B104" s="591"/>
      <c r="C104" s="600"/>
      <c r="D104" s="601"/>
      <c r="E104" s="600"/>
      <c r="F104" s="600"/>
      <c r="G104" s="600"/>
      <c r="H104" s="600"/>
      <c r="I104" s="600"/>
      <c r="J104" s="600"/>
      <c r="K104" s="602"/>
      <c r="L104" s="594"/>
    </row>
    <row r="105" spans="1:12" ht="20.100000000000001" customHeight="1" x14ac:dyDescent="0.35">
      <c r="A105" s="621" t="s">
        <v>120</v>
      </c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3"/>
    </row>
    <row r="106" spans="1:12" ht="18" customHeight="1" x14ac:dyDescent="0.2">
      <c r="A106" s="624"/>
      <c r="B106" s="625" t="s">
        <v>897</v>
      </c>
      <c r="C106" s="576" t="s">
        <v>177</v>
      </c>
      <c r="D106" s="516">
        <v>1</v>
      </c>
      <c r="E106" s="516" t="s">
        <v>177</v>
      </c>
      <c r="F106" s="516" t="s">
        <v>177</v>
      </c>
      <c r="G106" s="516" t="s">
        <v>177</v>
      </c>
      <c r="H106" s="516" t="s">
        <v>177</v>
      </c>
      <c r="I106" s="516" t="s">
        <v>177</v>
      </c>
      <c r="J106" s="516" t="s">
        <v>177</v>
      </c>
      <c r="K106" s="516">
        <v>1045.1674</v>
      </c>
      <c r="L106" s="516">
        <v>1</v>
      </c>
    </row>
    <row r="107" spans="1:12" ht="18" customHeight="1" x14ac:dyDescent="0.2">
      <c r="A107" s="624">
        <v>1</v>
      </c>
      <c r="B107" s="626" t="s">
        <v>65</v>
      </c>
      <c r="C107" s="576">
        <v>2</v>
      </c>
      <c r="D107" s="516">
        <v>2</v>
      </c>
      <c r="E107" s="516">
        <v>10</v>
      </c>
      <c r="F107" s="516" t="s">
        <v>177</v>
      </c>
      <c r="G107" s="516" t="s">
        <v>177</v>
      </c>
      <c r="H107" s="516" t="s">
        <v>177</v>
      </c>
      <c r="I107" s="516" t="s">
        <v>177</v>
      </c>
      <c r="J107" s="516">
        <v>5.3760000000000003</v>
      </c>
      <c r="K107" s="516">
        <f>SUM(J107)</f>
        <v>5.3760000000000003</v>
      </c>
      <c r="L107" s="516">
        <v>3</v>
      </c>
    </row>
    <row r="108" spans="1:12" ht="19.5" customHeight="1" x14ac:dyDescent="0.2">
      <c r="A108" s="576">
        <v>2</v>
      </c>
      <c r="B108" s="626" t="s">
        <v>67</v>
      </c>
      <c r="C108" s="576">
        <v>4</v>
      </c>
      <c r="D108" s="516" t="s">
        <v>177</v>
      </c>
      <c r="E108" s="516">
        <v>10</v>
      </c>
      <c r="F108" s="516" t="s">
        <v>177</v>
      </c>
      <c r="G108" s="516" t="s">
        <v>177</v>
      </c>
      <c r="H108" s="516" t="s">
        <v>177</v>
      </c>
      <c r="I108" s="516">
        <v>848.9</v>
      </c>
      <c r="J108" s="516">
        <v>156.13999999999999</v>
      </c>
      <c r="K108" s="516">
        <f>SUM(I108:J108)</f>
        <v>1005.04</v>
      </c>
      <c r="L108" s="516">
        <v>16</v>
      </c>
    </row>
    <row r="109" spans="1:12" ht="18" customHeight="1" x14ac:dyDescent="0.2">
      <c r="A109" s="576">
        <v>3</v>
      </c>
      <c r="B109" s="626" t="s">
        <v>85</v>
      </c>
      <c r="C109" s="576">
        <v>2</v>
      </c>
      <c r="D109" s="516" t="s">
        <v>177</v>
      </c>
      <c r="E109" s="516">
        <v>1</v>
      </c>
      <c r="F109" s="516" t="s">
        <v>177</v>
      </c>
      <c r="G109" s="516">
        <v>1</v>
      </c>
      <c r="H109" s="516" t="s">
        <v>177</v>
      </c>
      <c r="I109" s="516">
        <v>219.5</v>
      </c>
      <c r="J109" s="516" t="s">
        <v>177</v>
      </c>
      <c r="K109" s="516">
        <f>SUM(I109:J109)</f>
        <v>219.5</v>
      </c>
      <c r="L109" s="516">
        <v>6</v>
      </c>
    </row>
    <row r="110" spans="1:12" ht="18" customHeight="1" x14ac:dyDescent="0.3">
      <c r="A110" s="194"/>
      <c r="B110" s="193" t="s">
        <v>77</v>
      </c>
      <c r="C110" s="153">
        <f>SUM(C107:C109)</f>
        <v>8</v>
      </c>
      <c r="D110" s="319">
        <f>SUM(D106:D109)</f>
        <v>3</v>
      </c>
      <c r="E110" s="195">
        <f>SUM(E107:E109)</f>
        <v>21</v>
      </c>
      <c r="F110" s="319" t="s">
        <v>177</v>
      </c>
      <c r="G110" s="195">
        <f>SUM(G109)</f>
        <v>1</v>
      </c>
      <c r="H110" s="319" t="s">
        <v>177</v>
      </c>
      <c r="I110" s="197">
        <f>SUM(I108:I109)</f>
        <v>1068.4000000000001</v>
      </c>
      <c r="J110" s="319">
        <f>SUM(J107:J109)</f>
        <v>161.51599999999999</v>
      </c>
      <c r="K110" s="196">
        <f>SUM(K106:K109)</f>
        <v>2275.0834</v>
      </c>
      <c r="L110" s="195">
        <f>SUM(L106:L109)</f>
        <v>26</v>
      </c>
    </row>
    <row r="111" spans="1:12" ht="8.25" customHeight="1" x14ac:dyDescent="0.3">
      <c r="A111" s="17"/>
      <c r="B111" s="147"/>
      <c r="C111" s="204"/>
      <c r="D111" s="205"/>
      <c r="E111" s="204"/>
      <c r="F111" s="205"/>
      <c r="G111" s="204"/>
      <c r="H111" s="205"/>
      <c r="I111" s="206"/>
      <c r="J111" s="205"/>
      <c r="K111" s="206"/>
      <c r="L111" s="203"/>
    </row>
    <row r="112" spans="1:12" ht="24" customHeight="1" x14ac:dyDescent="0.2">
      <c r="A112" s="509" t="s">
        <v>880</v>
      </c>
      <c r="B112" s="510"/>
      <c r="C112" s="510"/>
      <c r="D112" s="510"/>
      <c r="E112" s="510"/>
      <c r="F112" s="510"/>
      <c r="G112" s="510"/>
      <c r="H112" s="510"/>
      <c r="I112" s="510"/>
      <c r="J112" s="510"/>
      <c r="K112" s="510"/>
      <c r="L112" s="511"/>
    </row>
    <row r="113" spans="1:15" ht="18" customHeight="1" x14ac:dyDescent="0.2">
      <c r="A113" s="576">
        <v>1</v>
      </c>
      <c r="B113" s="626" t="s">
        <v>63</v>
      </c>
      <c r="C113" s="576">
        <v>1</v>
      </c>
      <c r="D113" s="516">
        <v>1</v>
      </c>
      <c r="E113" s="516" t="s">
        <v>177</v>
      </c>
      <c r="F113" s="516" t="s">
        <v>177</v>
      </c>
      <c r="G113" s="516">
        <v>2</v>
      </c>
      <c r="H113" s="627" t="s">
        <v>177</v>
      </c>
      <c r="I113" s="627">
        <v>309.39999999999998</v>
      </c>
      <c r="J113" s="627">
        <v>115.081</v>
      </c>
      <c r="K113" s="627">
        <f>SUM(I113:J113)</f>
        <v>424.48099999999999</v>
      </c>
      <c r="L113" s="516">
        <v>16</v>
      </c>
    </row>
    <row r="114" spans="1:15" ht="18" customHeight="1" x14ac:dyDescent="0.2">
      <c r="A114" s="576">
        <v>2</v>
      </c>
      <c r="B114" s="625" t="s">
        <v>68</v>
      </c>
      <c r="C114" s="576">
        <v>1</v>
      </c>
      <c r="D114" s="516">
        <v>1</v>
      </c>
      <c r="E114" s="516" t="s">
        <v>177</v>
      </c>
      <c r="F114" s="516" t="s">
        <v>177</v>
      </c>
      <c r="G114" s="516" t="s">
        <v>177</v>
      </c>
      <c r="H114" s="627" t="s">
        <v>177</v>
      </c>
      <c r="I114" s="627" t="s">
        <v>177</v>
      </c>
      <c r="J114" s="627">
        <v>2513.6</v>
      </c>
      <c r="K114" s="627">
        <f>SUM(J114)</f>
        <v>2513.6</v>
      </c>
      <c r="L114" s="516">
        <v>1</v>
      </c>
    </row>
    <row r="115" spans="1:15" ht="18" customHeight="1" x14ac:dyDescent="0.2">
      <c r="A115" s="576">
        <v>3</v>
      </c>
      <c r="B115" s="625" t="s">
        <v>69</v>
      </c>
      <c r="C115" s="576">
        <v>1</v>
      </c>
      <c r="D115" s="516">
        <v>1</v>
      </c>
      <c r="E115" s="516" t="s">
        <v>177</v>
      </c>
      <c r="F115" s="516">
        <v>5</v>
      </c>
      <c r="G115" s="516" t="s">
        <v>177</v>
      </c>
      <c r="H115" s="627">
        <v>1</v>
      </c>
      <c r="I115" s="627" t="s">
        <v>177</v>
      </c>
      <c r="J115" s="627" t="s">
        <v>177</v>
      </c>
      <c r="K115" s="627">
        <f>SUM(H115:J115)</f>
        <v>1</v>
      </c>
      <c r="L115" s="516">
        <v>1</v>
      </c>
    </row>
    <row r="116" spans="1:15" ht="18" customHeight="1" x14ac:dyDescent="0.3">
      <c r="A116" s="567"/>
      <c r="B116" s="558" t="s">
        <v>77</v>
      </c>
      <c r="C116" s="568">
        <f>SUM(C113:C115)</f>
        <v>3</v>
      </c>
      <c r="D116" s="559">
        <f>SUM(D113:D115)</f>
        <v>3</v>
      </c>
      <c r="E116" s="559" t="s">
        <v>177</v>
      </c>
      <c r="F116" s="559">
        <f>SUM(F115)</f>
        <v>5</v>
      </c>
      <c r="G116" s="559">
        <f>SUM(G113:G115)</f>
        <v>2</v>
      </c>
      <c r="H116" s="628">
        <f>SUM(H115)</f>
        <v>1</v>
      </c>
      <c r="I116" s="628">
        <f>SUM(I113:I115)</f>
        <v>309.39999999999998</v>
      </c>
      <c r="J116" s="628">
        <f>SUM(J113:J115)</f>
        <v>2628.681</v>
      </c>
      <c r="K116" s="629">
        <f>SUM(K113:K115)</f>
        <v>2939.0810000000001</v>
      </c>
      <c r="L116" s="589">
        <f>SUM(L113:L115)</f>
        <v>18</v>
      </c>
    </row>
    <row r="117" spans="1:15" ht="15" customHeight="1" x14ac:dyDescent="0.3">
      <c r="A117" s="590"/>
      <c r="B117" s="630"/>
      <c r="C117" s="631"/>
      <c r="D117" s="632"/>
      <c r="E117" s="631"/>
      <c r="F117" s="632"/>
      <c r="G117" s="631"/>
      <c r="H117" s="632"/>
      <c r="I117" s="633"/>
      <c r="J117" s="632"/>
      <c r="K117" s="633"/>
      <c r="L117" s="634"/>
    </row>
    <row r="118" spans="1:15" ht="8.25" hidden="1" customHeight="1" x14ac:dyDescent="0.3">
      <c r="A118" s="590"/>
      <c r="B118" s="630"/>
      <c r="C118" s="631"/>
      <c r="D118" s="632"/>
      <c r="E118" s="631"/>
      <c r="F118" s="632"/>
      <c r="G118" s="631"/>
      <c r="H118" s="632"/>
      <c r="I118" s="633"/>
      <c r="J118" s="632"/>
      <c r="K118" s="633"/>
      <c r="L118" s="634"/>
    </row>
    <row r="119" spans="1:15" ht="15.75" customHeight="1" x14ac:dyDescent="0.3">
      <c r="A119" s="635"/>
      <c r="B119" s="636"/>
      <c r="C119" s="592"/>
      <c r="D119" s="637"/>
      <c r="E119" s="592"/>
      <c r="F119" s="592"/>
      <c r="G119" s="592"/>
      <c r="H119" s="592"/>
      <c r="I119" s="592"/>
      <c r="J119" s="592"/>
      <c r="K119" s="593"/>
      <c r="L119" s="638"/>
    </row>
    <row r="120" spans="1:15" ht="25.5" customHeight="1" x14ac:dyDescent="0.35">
      <c r="A120" s="639"/>
      <c r="B120" s="640" t="s">
        <v>127</v>
      </c>
      <c r="C120" s="641"/>
      <c r="D120" s="641"/>
      <c r="E120" s="641"/>
      <c r="F120" s="641"/>
      <c r="G120" s="641"/>
      <c r="H120" s="641"/>
      <c r="I120" s="641"/>
      <c r="J120" s="641"/>
      <c r="K120" s="641"/>
      <c r="L120" s="642"/>
    </row>
    <row r="121" spans="1:15" ht="8.25" customHeight="1" x14ac:dyDescent="0.2">
      <c r="A121" s="643"/>
      <c r="B121" s="593"/>
      <c r="C121" s="593"/>
      <c r="D121" s="593"/>
      <c r="E121" s="593"/>
      <c r="F121" s="593"/>
      <c r="G121" s="593"/>
      <c r="H121" s="593"/>
      <c r="I121" s="593"/>
      <c r="J121" s="593"/>
      <c r="K121" s="593"/>
      <c r="L121" s="638"/>
    </row>
    <row r="122" spans="1:15" ht="20.100000000000001" customHeight="1" x14ac:dyDescent="0.3">
      <c r="A122" s="644"/>
      <c r="B122" s="645" t="s">
        <v>1218</v>
      </c>
      <c r="C122" s="646"/>
      <c r="D122" s="646"/>
      <c r="E122" s="646"/>
      <c r="F122" s="646"/>
      <c r="G122" s="646"/>
      <c r="H122" s="646"/>
      <c r="I122" s="646"/>
      <c r="J122" s="646"/>
      <c r="K122" s="646"/>
      <c r="L122" s="594"/>
    </row>
    <row r="123" spans="1:15" ht="7.5" customHeight="1" x14ac:dyDescent="0.2">
      <c r="A123" s="647"/>
      <c r="B123" s="602"/>
      <c r="C123" s="602"/>
      <c r="D123" s="602"/>
      <c r="E123" s="602"/>
      <c r="F123" s="602"/>
      <c r="G123" s="602"/>
      <c r="H123" s="602"/>
      <c r="I123" s="602"/>
      <c r="J123" s="602"/>
      <c r="K123" s="602"/>
      <c r="L123" s="594"/>
    </row>
    <row r="124" spans="1:15" ht="16.5" customHeight="1" x14ac:dyDescent="0.2">
      <c r="A124" s="514">
        <v>1</v>
      </c>
      <c r="B124" s="648" t="s">
        <v>79</v>
      </c>
      <c r="C124" s="649">
        <v>3</v>
      </c>
      <c r="D124" s="561" t="s">
        <v>177</v>
      </c>
      <c r="E124" s="515">
        <v>4</v>
      </c>
      <c r="F124" s="515" t="s">
        <v>177</v>
      </c>
      <c r="G124" s="515">
        <v>3</v>
      </c>
      <c r="H124" s="515" t="s">
        <v>177</v>
      </c>
      <c r="I124" s="525">
        <v>432</v>
      </c>
      <c r="J124" s="525" t="s">
        <v>177</v>
      </c>
      <c r="K124" s="525">
        <v>432</v>
      </c>
      <c r="L124" s="515">
        <v>4</v>
      </c>
    </row>
    <row r="125" spans="1:15" ht="17.100000000000001" customHeight="1" x14ac:dyDescent="0.2">
      <c r="A125" s="514">
        <v>2</v>
      </c>
      <c r="B125" s="648" t="s">
        <v>68</v>
      </c>
      <c r="C125" s="649">
        <v>1</v>
      </c>
      <c r="D125" s="563" t="s">
        <v>177</v>
      </c>
      <c r="E125" s="563" t="s">
        <v>177</v>
      </c>
      <c r="F125" s="563" t="s">
        <v>177</v>
      </c>
      <c r="G125" s="650">
        <v>2</v>
      </c>
      <c r="H125" s="651" t="s">
        <v>177</v>
      </c>
      <c r="I125" s="652">
        <v>7500.6</v>
      </c>
      <c r="J125" s="653" t="s">
        <v>177</v>
      </c>
      <c r="K125" s="653">
        <v>7500.6</v>
      </c>
      <c r="L125" s="651">
        <v>2</v>
      </c>
      <c r="M125" s="507"/>
      <c r="N125" s="508"/>
      <c r="O125" s="508"/>
    </row>
    <row r="126" spans="1:15" ht="18.75" customHeight="1" x14ac:dyDescent="0.3">
      <c r="A126" s="567"/>
      <c r="B126" s="558" t="s">
        <v>77</v>
      </c>
      <c r="C126" s="539">
        <f>SUM(C124:C125)</f>
        <v>4</v>
      </c>
      <c r="D126" s="568" t="s">
        <v>177</v>
      </c>
      <c r="E126" s="540">
        <f>SUM(E124:E125)</f>
        <v>4</v>
      </c>
      <c r="F126" s="568" t="s">
        <v>177</v>
      </c>
      <c r="G126" s="540">
        <f>SUM(G124:G125)</f>
        <v>5</v>
      </c>
      <c r="H126" s="568" t="s">
        <v>177</v>
      </c>
      <c r="I126" s="654">
        <f>SUM(I124:I125)</f>
        <v>7932.6</v>
      </c>
      <c r="J126" s="655" t="s">
        <v>177</v>
      </c>
      <c r="K126" s="654">
        <f>SUM(K124:K125)</f>
        <v>7932.6</v>
      </c>
      <c r="L126" s="540">
        <f>SUM(L124:L125)</f>
        <v>6</v>
      </c>
    </row>
    <row r="127" spans="1:15" ht="10.5" customHeight="1" x14ac:dyDescent="0.2">
      <c r="A127" s="647"/>
      <c r="B127" s="602"/>
      <c r="C127" s="602"/>
      <c r="D127" s="602"/>
      <c r="E127" s="602"/>
      <c r="F127" s="602"/>
      <c r="G127" s="602"/>
      <c r="H127" s="602"/>
      <c r="I127" s="602"/>
      <c r="J127" s="602"/>
      <c r="K127" s="602"/>
      <c r="L127" s="594"/>
    </row>
    <row r="128" spans="1:15" ht="20.100000000000001" customHeight="1" x14ac:dyDescent="0.3">
      <c r="A128" s="644"/>
      <c r="B128" s="645" t="s">
        <v>1217</v>
      </c>
      <c r="C128" s="646"/>
      <c r="D128" s="646"/>
      <c r="E128" s="646"/>
      <c r="F128" s="646"/>
      <c r="G128" s="646"/>
      <c r="H128" s="646"/>
      <c r="I128" s="646"/>
      <c r="J128" s="646"/>
      <c r="K128" s="646"/>
      <c r="L128" s="594"/>
    </row>
    <row r="129" spans="1:12" ht="8.25" customHeight="1" x14ac:dyDescent="0.2">
      <c r="A129" s="647"/>
      <c r="B129" s="602"/>
      <c r="C129" s="602"/>
      <c r="D129" s="602"/>
      <c r="E129" s="602"/>
      <c r="F129" s="602"/>
      <c r="G129" s="602"/>
      <c r="H129" s="602"/>
      <c r="I129" s="602"/>
      <c r="J129" s="602"/>
      <c r="K129" s="602"/>
      <c r="L129" s="594"/>
    </row>
    <row r="130" spans="1:12" ht="17.100000000000001" customHeight="1" x14ac:dyDescent="0.2">
      <c r="A130" s="656">
        <v>1</v>
      </c>
      <c r="B130" s="657" t="s">
        <v>78</v>
      </c>
      <c r="C130" s="529">
        <v>5</v>
      </c>
      <c r="D130" s="573" t="s">
        <v>177</v>
      </c>
      <c r="E130" s="573">
        <v>163</v>
      </c>
      <c r="F130" s="573">
        <v>7626</v>
      </c>
      <c r="G130" s="573">
        <v>4</v>
      </c>
      <c r="H130" s="658">
        <v>2123.88</v>
      </c>
      <c r="I130" s="658">
        <v>88.6</v>
      </c>
      <c r="J130" s="658" t="s">
        <v>177</v>
      </c>
      <c r="K130" s="658">
        <v>2212.48</v>
      </c>
      <c r="L130" s="573">
        <v>10</v>
      </c>
    </row>
    <row r="131" spans="1:12" ht="17.100000000000001" customHeight="1" x14ac:dyDescent="0.2">
      <c r="A131" s="529">
        <v>2</v>
      </c>
      <c r="B131" s="528" t="s">
        <v>64</v>
      </c>
      <c r="C131" s="529">
        <v>4</v>
      </c>
      <c r="D131" s="573" t="s">
        <v>177</v>
      </c>
      <c r="E131" s="516">
        <v>35</v>
      </c>
      <c r="F131" s="516">
        <v>150</v>
      </c>
      <c r="G131" s="516" t="s">
        <v>177</v>
      </c>
      <c r="H131" s="627">
        <v>15.603999999999999</v>
      </c>
      <c r="I131" s="627" t="s">
        <v>177</v>
      </c>
      <c r="J131" s="627" t="s">
        <v>177</v>
      </c>
      <c r="K131" s="627">
        <v>15.603999999999999</v>
      </c>
      <c r="L131" s="516">
        <v>150</v>
      </c>
    </row>
    <row r="132" spans="1:12" ht="17.100000000000001" customHeight="1" x14ac:dyDescent="0.2">
      <c r="A132" s="659">
        <v>3</v>
      </c>
      <c r="B132" s="660" t="s">
        <v>76</v>
      </c>
      <c r="C132" s="514">
        <v>2</v>
      </c>
      <c r="D132" s="516" t="s">
        <v>177</v>
      </c>
      <c r="E132" s="516">
        <v>3</v>
      </c>
      <c r="F132" s="516">
        <v>17</v>
      </c>
      <c r="G132" s="516" t="s">
        <v>177</v>
      </c>
      <c r="H132" s="627">
        <v>0.63</v>
      </c>
      <c r="I132" s="627" t="s">
        <v>177</v>
      </c>
      <c r="J132" s="627" t="s">
        <v>177</v>
      </c>
      <c r="K132" s="627">
        <v>0.63</v>
      </c>
      <c r="L132" s="516">
        <v>3</v>
      </c>
    </row>
    <row r="133" spans="1:12" ht="18.75" customHeight="1" x14ac:dyDescent="0.3">
      <c r="A133" s="661"/>
      <c r="B133" s="558" t="s">
        <v>77</v>
      </c>
      <c r="C133" s="539">
        <f>SUM(C130:C132)</f>
        <v>11</v>
      </c>
      <c r="D133" s="559" t="s">
        <v>177</v>
      </c>
      <c r="E133" s="540">
        <f t="shared" ref="E133:L133" si="5">SUM(E130:E132)</f>
        <v>201</v>
      </c>
      <c r="F133" s="540">
        <f t="shared" si="5"/>
        <v>7793</v>
      </c>
      <c r="G133" s="540">
        <f t="shared" si="5"/>
        <v>4</v>
      </c>
      <c r="H133" s="662">
        <f t="shared" si="5"/>
        <v>2140.114</v>
      </c>
      <c r="I133" s="662">
        <f t="shared" si="5"/>
        <v>88.6</v>
      </c>
      <c r="J133" s="663">
        <f t="shared" si="5"/>
        <v>0</v>
      </c>
      <c r="K133" s="662">
        <f t="shared" si="5"/>
        <v>2228.7139999999999</v>
      </c>
      <c r="L133" s="540">
        <f t="shared" si="5"/>
        <v>163</v>
      </c>
    </row>
    <row r="134" spans="1:12" ht="8.25" customHeight="1" x14ac:dyDescent="0.2">
      <c r="A134" s="647"/>
      <c r="B134" s="602"/>
      <c r="C134" s="602"/>
      <c r="D134" s="602"/>
      <c r="E134" s="602"/>
      <c r="F134" s="602"/>
      <c r="G134" s="602"/>
      <c r="H134" s="602"/>
      <c r="I134" s="602"/>
      <c r="J134" s="602"/>
      <c r="K134" s="602"/>
      <c r="L134" s="594"/>
    </row>
    <row r="135" spans="1:12" s="15" customFormat="1" ht="20.100000000000001" customHeight="1" x14ac:dyDescent="0.3">
      <c r="A135" s="621" t="s">
        <v>1076</v>
      </c>
      <c r="B135" s="664"/>
      <c r="C135" s="664"/>
      <c r="D135" s="664"/>
      <c r="E135" s="664"/>
      <c r="F135" s="664"/>
      <c r="G135" s="664"/>
      <c r="H135" s="664"/>
      <c r="I135" s="664"/>
      <c r="J135" s="664"/>
      <c r="K135" s="664"/>
      <c r="L135" s="665"/>
    </row>
    <row r="136" spans="1:12" ht="9" customHeight="1" x14ac:dyDescent="0.3">
      <c r="A136" s="612"/>
      <c r="B136" s="613"/>
      <c r="C136" s="614"/>
      <c r="D136" s="614"/>
      <c r="E136" s="600"/>
      <c r="F136" s="600"/>
      <c r="G136" s="600"/>
      <c r="H136" s="600"/>
      <c r="I136" s="666"/>
      <c r="J136" s="666"/>
      <c r="K136" s="602"/>
      <c r="L136" s="594"/>
    </row>
    <row r="137" spans="1:12" ht="17.100000000000001" customHeight="1" x14ac:dyDescent="0.25">
      <c r="A137" s="549">
        <v>1</v>
      </c>
      <c r="B137" s="605" t="s">
        <v>69</v>
      </c>
      <c r="C137" s="577">
        <v>1</v>
      </c>
      <c r="D137" s="515" t="s">
        <v>177</v>
      </c>
      <c r="E137" s="516">
        <v>1</v>
      </c>
      <c r="F137" s="516">
        <v>40</v>
      </c>
      <c r="G137" s="516" t="s">
        <v>177</v>
      </c>
      <c r="H137" s="516">
        <v>1.5</v>
      </c>
      <c r="I137" s="516" t="s">
        <v>177</v>
      </c>
      <c r="J137" s="516" t="s">
        <v>177</v>
      </c>
      <c r="K137" s="667">
        <v>1.5</v>
      </c>
      <c r="L137" s="516">
        <v>1</v>
      </c>
    </row>
    <row r="138" spans="1:12" ht="18.75" customHeight="1" x14ac:dyDescent="0.3">
      <c r="A138" s="567"/>
      <c r="B138" s="558" t="s">
        <v>77</v>
      </c>
      <c r="C138" s="668">
        <f>SUM(C137)</f>
        <v>1</v>
      </c>
      <c r="D138" s="669" t="s">
        <v>177</v>
      </c>
      <c r="E138" s="670">
        <f>SUM(E137)</f>
        <v>1</v>
      </c>
      <c r="F138" s="670">
        <f>SUM(F137)</f>
        <v>40</v>
      </c>
      <c r="G138" s="669" t="s">
        <v>177</v>
      </c>
      <c r="H138" s="671">
        <f>SUM(H137)</f>
        <v>1.5</v>
      </c>
      <c r="I138" s="669" t="s">
        <v>177</v>
      </c>
      <c r="J138" s="669" t="s">
        <v>177</v>
      </c>
      <c r="K138" s="672">
        <f>SUM(K137:K137)</f>
        <v>1.5</v>
      </c>
      <c r="L138" s="541">
        <f>SUM(L137)</f>
        <v>1</v>
      </c>
    </row>
    <row r="139" spans="1:12" ht="12" customHeight="1" x14ac:dyDescent="0.25">
      <c r="A139" s="544"/>
      <c r="B139" s="673"/>
      <c r="C139" s="674"/>
      <c r="D139" s="674"/>
      <c r="E139" s="674"/>
      <c r="F139" s="674"/>
      <c r="G139" s="674"/>
      <c r="H139" s="675"/>
      <c r="I139" s="675"/>
      <c r="J139" s="675"/>
      <c r="K139" s="676"/>
      <c r="L139" s="594"/>
    </row>
    <row r="140" spans="1:12" ht="20.100000000000001" customHeight="1" x14ac:dyDescent="0.3">
      <c r="A140" s="644"/>
      <c r="B140" s="677" t="s">
        <v>1075</v>
      </c>
      <c r="C140" s="664"/>
      <c r="D140" s="664"/>
      <c r="E140" s="664"/>
      <c r="F140" s="664"/>
      <c r="G140" s="664"/>
      <c r="H140" s="664"/>
      <c r="I140" s="664"/>
      <c r="J140" s="664"/>
      <c r="K140" s="664"/>
      <c r="L140" s="594"/>
    </row>
    <row r="141" spans="1:12" ht="12" customHeight="1" x14ac:dyDescent="0.2">
      <c r="A141" s="639"/>
      <c r="B141" s="678"/>
      <c r="C141" s="678"/>
      <c r="D141" s="678"/>
      <c r="E141" s="602"/>
      <c r="F141" s="602"/>
      <c r="G141" s="602"/>
      <c r="H141" s="602"/>
      <c r="I141" s="602"/>
      <c r="J141" s="602"/>
      <c r="K141" s="602"/>
      <c r="L141" s="594"/>
    </row>
    <row r="142" spans="1:12" ht="17.100000000000001" customHeight="1" x14ac:dyDescent="0.25">
      <c r="A142" s="549">
        <v>1</v>
      </c>
      <c r="B142" s="679" t="s">
        <v>83</v>
      </c>
      <c r="C142" s="577">
        <v>1</v>
      </c>
      <c r="D142" s="515" t="s">
        <v>177</v>
      </c>
      <c r="E142" s="516">
        <v>2</v>
      </c>
      <c r="F142" s="515" t="s">
        <v>177</v>
      </c>
      <c r="G142" s="573">
        <v>1</v>
      </c>
      <c r="H142" s="515" t="s">
        <v>177</v>
      </c>
      <c r="I142" s="573">
        <v>14.7</v>
      </c>
      <c r="J142" s="515" t="s">
        <v>177</v>
      </c>
      <c r="K142" s="573">
        <v>14.7</v>
      </c>
      <c r="L142" s="573">
        <v>2</v>
      </c>
    </row>
    <row r="143" spans="1:12" s="353" customFormat="1" ht="18.75" customHeight="1" x14ac:dyDescent="0.3">
      <c r="A143" s="635"/>
      <c r="B143" s="680" t="s">
        <v>77</v>
      </c>
      <c r="C143" s="668">
        <f t="shared" ref="C143:L143" si="6">SUM(C142:C142)</f>
        <v>1</v>
      </c>
      <c r="D143" s="669" t="s">
        <v>177</v>
      </c>
      <c r="E143" s="681">
        <v>2</v>
      </c>
      <c r="F143" s="669" t="s">
        <v>177</v>
      </c>
      <c r="G143" s="681">
        <f t="shared" si="6"/>
        <v>1</v>
      </c>
      <c r="H143" s="669" t="s">
        <v>177</v>
      </c>
      <c r="I143" s="681">
        <f t="shared" si="6"/>
        <v>14.7</v>
      </c>
      <c r="J143" s="669" t="s">
        <v>177</v>
      </c>
      <c r="K143" s="681">
        <f t="shared" si="6"/>
        <v>14.7</v>
      </c>
      <c r="L143" s="670">
        <f t="shared" si="6"/>
        <v>2</v>
      </c>
    </row>
    <row r="144" spans="1:12" ht="12" customHeight="1" x14ac:dyDescent="0.2">
      <c r="A144" s="357"/>
      <c r="B144" s="358"/>
      <c r="C144" s="358"/>
      <c r="D144" s="358"/>
      <c r="E144" s="358"/>
      <c r="F144" s="358"/>
      <c r="G144" s="358"/>
      <c r="H144" s="358"/>
      <c r="I144" s="358"/>
      <c r="J144" s="358"/>
      <c r="K144" s="358"/>
      <c r="L144" s="359"/>
    </row>
    <row r="145" spans="1:15" ht="16.350000000000001" customHeight="1" x14ac:dyDescent="0.25">
      <c r="A145" s="354" t="s">
        <v>4</v>
      </c>
      <c r="B145" s="354" t="s">
        <v>48</v>
      </c>
      <c r="C145" s="354" t="s">
        <v>49</v>
      </c>
      <c r="D145" s="354" t="s">
        <v>50</v>
      </c>
      <c r="E145" s="354" t="s">
        <v>51</v>
      </c>
      <c r="F145" s="354" t="s">
        <v>52</v>
      </c>
      <c r="G145" s="354" t="s">
        <v>53</v>
      </c>
      <c r="H145" s="354" t="s">
        <v>54</v>
      </c>
      <c r="I145" s="355" t="s">
        <v>55</v>
      </c>
      <c r="J145" s="355" t="s">
        <v>56</v>
      </c>
      <c r="K145" s="354" t="s">
        <v>57</v>
      </c>
      <c r="L145" s="356" t="s">
        <v>56</v>
      </c>
    </row>
    <row r="146" spans="1:15" ht="12" customHeight="1" x14ac:dyDescent="0.2">
      <c r="A146" s="9"/>
      <c r="L146" s="5"/>
    </row>
    <row r="147" spans="1:15" ht="0.75" customHeight="1" x14ac:dyDescent="0.3">
      <c r="A147" s="198"/>
      <c r="B147" s="199"/>
      <c r="C147" s="19"/>
      <c r="D147" s="19"/>
      <c r="E147" s="19"/>
      <c r="F147" s="19"/>
      <c r="G147" s="19"/>
      <c r="H147" s="200"/>
      <c r="I147" s="200"/>
      <c r="J147" s="200"/>
      <c r="K147" s="32"/>
      <c r="L147" s="31"/>
    </row>
    <row r="148" spans="1:15" s="15" customFormat="1" ht="43.5" customHeight="1" x14ac:dyDescent="0.3">
      <c r="A148" s="13" t="s">
        <v>5</v>
      </c>
      <c r="B148" s="484" t="s">
        <v>185</v>
      </c>
      <c r="C148" s="477"/>
      <c r="D148" s="477"/>
      <c r="E148" s="477"/>
      <c r="F148" s="477"/>
      <c r="G148" s="477"/>
      <c r="H148" s="477"/>
      <c r="I148" s="477"/>
      <c r="J148" s="477"/>
      <c r="K148" s="477"/>
      <c r="L148" s="14"/>
    </row>
    <row r="149" spans="1:15" ht="5.0999999999999996" customHeight="1" x14ac:dyDescent="0.2">
      <c r="A149" s="9"/>
      <c r="L149" s="5"/>
    </row>
    <row r="150" spans="1:15" ht="17.25" customHeight="1" x14ac:dyDescent="0.2">
      <c r="A150" s="573">
        <v>1</v>
      </c>
      <c r="B150" s="682" t="s">
        <v>68</v>
      </c>
      <c r="C150" s="573">
        <v>1</v>
      </c>
      <c r="D150" s="516" t="s">
        <v>177</v>
      </c>
      <c r="E150" s="516" t="s">
        <v>177</v>
      </c>
      <c r="F150" s="516" t="s">
        <v>177</v>
      </c>
      <c r="G150" s="573">
        <v>1</v>
      </c>
      <c r="H150" s="516" t="s">
        <v>177</v>
      </c>
      <c r="I150" s="683">
        <v>144</v>
      </c>
      <c r="J150" s="667" t="s">
        <v>177</v>
      </c>
      <c r="K150" s="683">
        <v>144</v>
      </c>
      <c r="L150" s="573">
        <v>1</v>
      </c>
      <c r="M150" s="507"/>
      <c r="N150" s="508"/>
      <c r="O150" s="508"/>
    </row>
    <row r="151" spans="1:15" ht="17.100000000000001" customHeight="1" x14ac:dyDescent="0.2">
      <c r="A151" s="514">
        <v>2</v>
      </c>
      <c r="B151" s="524" t="s">
        <v>73</v>
      </c>
      <c r="C151" s="514">
        <v>1</v>
      </c>
      <c r="D151" s="574" t="s">
        <v>177</v>
      </c>
      <c r="E151" s="516">
        <v>1</v>
      </c>
      <c r="F151" s="516">
        <v>1</v>
      </c>
      <c r="G151" s="516" t="s">
        <v>177</v>
      </c>
      <c r="H151" s="667">
        <v>0.48</v>
      </c>
      <c r="I151" s="667" t="s">
        <v>177</v>
      </c>
      <c r="J151" s="667" t="s">
        <v>177</v>
      </c>
      <c r="K151" s="667">
        <v>0.48</v>
      </c>
      <c r="L151" s="516">
        <v>1</v>
      </c>
    </row>
    <row r="152" spans="1:15" ht="17.100000000000001" customHeight="1" x14ac:dyDescent="0.3">
      <c r="A152" s="635"/>
      <c r="B152" s="680" t="s">
        <v>77</v>
      </c>
      <c r="C152" s="581">
        <v>2</v>
      </c>
      <c r="D152" s="684" t="s">
        <v>177</v>
      </c>
      <c r="E152" s="685">
        <f>SUM(E151:E151)</f>
        <v>1</v>
      </c>
      <c r="F152" s="685">
        <f>SUM(F151:F151)</f>
        <v>1</v>
      </c>
      <c r="G152" s="684">
        <v>1</v>
      </c>
      <c r="H152" s="686">
        <f>SUM(H151:H151)</f>
        <v>0.48</v>
      </c>
      <c r="I152" s="687">
        <v>144</v>
      </c>
      <c r="J152" s="684" t="s">
        <v>177</v>
      </c>
      <c r="K152" s="688">
        <v>144.47999999999999</v>
      </c>
      <c r="L152" s="589">
        <v>2</v>
      </c>
    </row>
    <row r="153" spans="1:15" ht="12.75" customHeight="1" x14ac:dyDescent="0.2">
      <c r="A153" s="643"/>
      <c r="B153" s="593"/>
      <c r="C153" s="593"/>
      <c r="D153" s="593"/>
      <c r="E153" s="593"/>
      <c r="F153" s="593"/>
      <c r="G153" s="593"/>
      <c r="H153" s="593"/>
      <c r="I153" s="593"/>
      <c r="J153" s="593"/>
      <c r="K153" s="593"/>
      <c r="L153" s="594"/>
    </row>
    <row r="154" spans="1:15" s="15" customFormat="1" ht="20.100000000000001" customHeight="1" x14ac:dyDescent="0.3">
      <c r="A154" s="644" t="s">
        <v>5</v>
      </c>
      <c r="B154" s="645" t="s">
        <v>1216</v>
      </c>
      <c r="C154" s="646"/>
      <c r="D154" s="646"/>
      <c r="E154" s="646"/>
      <c r="F154" s="646"/>
      <c r="G154" s="646"/>
      <c r="H154" s="646"/>
      <c r="I154" s="646"/>
      <c r="J154" s="646"/>
      <c r="K154" s="646"/>
      <c r="L154" s="665"/>
    </row>
    <row r="155" spans="1:15" ht="12" customHeight="1" x14ac:dyDescent="0.2">
      <c r="A155" s="639"/>
      <c r="B155" s="678"/>
      <c r="C155" s="678"/>
      <c r="D155" s="678"/>
      <c r="E155" s="602"/>
      <c r="F155" s="602"/>
      <c r="G155" s="602"/>
      <c r="H155" s="602"/>
      <c r="I155" s="602"/>
      <c r="J155" s="602"/>
      <c r="K155" s="602"/>
      <c r="L155" s="594"/>
    </row>
    <row r="156" spans="1:15" ht="17.100000000000001" customHeight="1" x14ac:dyDescent="0.2">
      <c r="A156" s="689">
        <v>1</v>
      </c>
      <c r="B156" s="519" t="s">
        <v>78</v>
      </c>
      <c r="C156" s="514">
        <v>6</v>
      </c>
      <c r="D156" s="574">
        <v>1</v>
      </c>
      <c r="E156" s="561">
        <v>214</v>
      </c>
      <c r="F156" s="561">
        <v>32077</v>
      </c>
      <c r="G156" s="561">
        <v>24</v>
      </c>
      <c r="H156" s="561">
        <v>3037.78</v>
      </c>
      <c r="I156" s="561">
        <v>459.5</v>
      </c>
      <c r="J156" s="561" t="s">
        <v>177</v>
      </c>
      <c r="K156" s="561">
        <v>3497.28</v>
      </c>
      <c r="L156" s="561">
        <v>11</v>
      </c>
    </row>
    <row r="157" spans="1:15" ht="17.100000000000001" customHeight="1" x14ac:dyDescent="0.2">
      <c r="A157" s="689">
        <v>2</v>
      </c>
      <c r="B157" s="519" t="s">
        <v>65</v>
      </c>
      <c r="C157" s="514">
        <v>1</v>
      </c>
      <c r="D157" s="574" t="s">
        <v>177</v>
      </c>
      <c r="E157" s="561">
        <v>1</v>
      </c>
      <c r="F157" s="574" t="s">
        <v>177</v>
      </c>
      <c r="G157" s="561">
        <v>1</v>
      </c>
      <c r="H157" s="515" t="s">
        <v>177</v>
      </c>
      <c r="I157" s="561">
        <v>1E-3</v>
      </c>
      <c r="J157" s="561" t="s">
        <v>177</v>
      </c>
      <c r="K157" s="561">
        <f>SUM(I157:J157)</f>
        <v>1E-3</v>
      </c>
      <c r="L157" s="561">
        <v>1</v>
      </c>
    </row>
    <row r="158" spans="1:15" ht="17.100000000000001" customHeight="1" x14ac:dyDescent="0.2">
      <c r="A158" s="689">
        <v>3</v>
      </c>
      <c r="B158" s="519" t="s">
        <v>79</v>
      </c>
      <c r="C158" s="514">
        <v>1</v>
      </c>
      <c r="D158" s="574" t="s">
        <v>177</v>
      </c>
      <c r="E158" s="515">
        <v>1</v>
      </c>
      <c r="F158" s="515" t="s">
        <v>177</v>
      </c>
      <c r="G158" s="515">
        <v>1</v>
      </c>
      <c r="H158" s="515" t="s">
        <v>177</v>
      </c>
      <c r="I158" s="515">
        <v>4.5999999999999996</v>
      </c>
      <c r="J158" s="515" t="s">
        <v>177</v>
      </c>
      <c r="K158" s="515">
        <v>4.5999999999999996</v>
      </c>
      <c r="L158" s="515">
        <v>1</v>
      </c>
    </row>
    <row r="159" spans="1:15" ht="17.100000000000001" customHeight="1" x14ac:dyDescent="0.2">
      <c r="A159" s="690">
        <v>4</v>
      </c>
      <c r="B159" s="673" t="s">
        <v>69</v>
      </c>
      <c r="C159" s="514">
        <v>6</v>
      </c>
      <c r="D159" s="516">
        <v>4</v>
      </c>
      <c r="E159" s="515">
        <v>7</v>
      </c>
      <c r="F159" s="515">
        <v>79</v>
      </c>
      <c r="G159" s="515">
        <v>5</v>
      </c>
      <c r="H159" s="515">
        <v>35.01</v>
      </c>
      <c r="I159" s="525">
        <v>97</v>
      </c>
      <c r="J159" s="525">
        <v>51.2</v>
      </c>
      <c r="K159" s="525">
        <f>SUM(H159:J159)</f>
        <v>183.20999999999998</v>
      </c>
      <c r="L159" s="515">
        <v>15</v>
      </c>
    </row>
    <row r="160" spans="1:15" ht="17.100000000000001" customHeight="1" x14ac:dyDescent="0.2">
      <c r="A160" s="691">
        <v>5</v>
      </c>
      <c r="B160" s="692" t="s">
        <v>71</v>
      </c>
      <c r="C160" s="514">
        <v>3</v>
      </c>
      <c r="D160" s="574" t="s">
        <v>177</v>
      </c>
      <c r="E160" s="574">
        <v>4</v>
      </c>
      <c r="F160" s="574" t="s">
        <v>177</v>
      </c>
      <c r="G160" s="574">
        <v>4</v>
      </c>
      <c r="H160" s="574" t="s">
        <v>177</v>
      </c>
      <c r="I160" s="574">
        <v>14.3</v>
      </c>
      <c r="J160" s="574" t="s">
        <v>177</v>
      </c>
      <c r="K160" s="574">
        <v>14.3</v>
      </c>
      <c r="L160" s="574">
        <v>4</v>
      </c>
    </row>
    <row r="161" spans="1:12" ht="18.75" customHeight="1" x14ac:dyDescent="0.3">
      <c r="A161" s="635"/>
      <c r="B161" s="693" t="s">
        <v>77</v>
      </c>
      <c r="C161" s="681">
        <f t="shared" ref="C161:K161" si="7">SUM(C156:C160)</f>
        <v>17</v>
      </c>
      <c r="D161" s="694">
        <f>SUM(D156:D160)</f>
        <v>5</v>
      </c>
      <c r="E161" s="670">
        <f t="shared" si="7"/>
        <v>227</v>
      </c>
      <c r="F161" s="670">
        <f t="shared" si="7"/>
        <v>32156</v>
      </c>
      <c r="G161" s="670">
        <f t="shared" si="7"/>
        <v>35</v>
      </c>
      <c r="H161" s="670">
        <f t="shared" si="7"/>
        <v>3072.7900000000004</v>
      </c>
      <c r="I161" s="670">
        <f t="shared" si="7"/>
        <v>575.40099999999995</v>
      </c>
      <c r="J161" s="695">
        <f t="shared" si="7"/>
        <v>51.2</v>
      </c>
      <c r="K161" s="696">
        <f t="shared" si="7"/>
        <v>3699.3910000000005</v>
      </c>
      <c r="L161" s="670">
        <f>SUM(L156:L160)</f>
        <v>32</v>
      </c>
    </row>
    <row r="162" spans="1:12" ht="12" customHeight="1" x14ac:dyDescent="0.2">
      <c r="A162" s="697"/>
      <c r="B162" s="698"/>
      <c r="C162" s="698"/>
      <c r="D162" s="698"/>
      <c r="E162" s="698"/>
      <c r="F162" s="698"/>
      <c r="G162" s="698"/>
      <c r="H162" s="698"/>
      <c r="I162" s="698"/>
      <c r="J162" s="698"/>
      <c r="K162" s="698"/>
      <c r="L162" s="699"/>
    </row>
    <row r="163" spans="1:12" ht="16.350000000000001" customHeight="1" x14ac:dyDescent="0.25">
      <c r="A163" s="700" t="s">
        <v>4</v>
      </c>
      <c r="B163" s="700" t="s">
        <v>48</v>
      </c>
      <c r="C163" s="700" t="s">
        <v>49</v>
      </c>
      <c r="D163" s="700" t="s">
        <v>50</v>
      </c>
      <c r="E163" s="700" t="s">
        <v>51</v>
      </c>
      <c r="F163" s="700" t="s">
        <v>52</v>
      </c>
      <c r="G163" s="700" t="s">
        <v>53</v>
      </c>
      <c r="H163" s="700" t="s">
        <v>54</v>
      </c>
      <c r="I163" s="701" t="s">
        <v>55</v>
      </c>
      <c r="J163" s="702" t="s">
        <v>56</v>
      </c>
      <c r="K163" s="703" t="s">
        <v>57</v>
      </c>
      <c r="L163" s="704" t="s">
        <v>56</v>
      </c>
    </row>
    <row r="164" spans="1:12" ht="12" customHeight="1" x14ac:dyDescent="0.2">
      <c r="A164" s="647"/>
      <c r="B164" s="602"/>
      <c r="C164" s="602"/>
      <c r="D164" s="602"/>
      <c r="E164" s="602"/>
      <c r="F164" s="602"/>
      <c r="G164" s="602"/>
      <c r="H164" s="602"/>
      <c r="I164" s="602"/>
      <c r="J164" s="602"/>
      <c r="K164" s="602"/>
      <c r="L164" s="594"/>
    </row>
    <row r="165" spans="1:12" s="15" customFormat="1" ht="20.100000000000001" customHeight="1" x14ac:dyDescent="0.3">
      <c r="A165" s="621" t="s">
        <v>1077</v>
      </c>
      <c r="B165" s="664"/>
      <c r="C165" s="664"/>
      <c r="D165" s="664"/>
      <c r="E165" s="664"/>
      <c r="F165" s="664"/>
      <c r="G165" s="664"/>
      <c r="H165" s="664"/>
      <c r="I165" s="664"/>
      <c r="J165" s="664"/>
      <c r="K165" s="664"/>
      <c r="L165" s="705"/>
    </row>
    <row r="166" spans="1:12" ht="12" customHeight="1" x14ac:dyDescent="0.3">
      <c r="A166" s="590"/>
      <c r="B166" s="591"/>
      <c r="C166" s="600"/>
      <c r="D166" s="600"/>
      <c r="E166" s="600"/>
      <c r="F166" s="600"/>
      <c r="G166" s="600"/>
      <c r="H166" s="600"/>
      <c r="I166" s="600"/>
      <c r="J166" s="600"/>
      <c r="K166" s="602"/>
      <c r="L166" s="594"/>
    </row>
    <row r="167" spans="1:12" ht="17.100000000000001" customHeight="1" x14ac:dyDescent="0.2">
      <c r="A167" s="514">
        <v>1</v>
      </c>
      <c r="B167" s="524" t="s">
        <v>61</v>
      </c>
      <c r="C167" s="514">
        <v>3</v>
      </c>
      <c r="D167" s="560" t="s">
        <v>177</v>
      </c>
      <c r="E167" s="573">
        <v>13</v>
      </c>
      <c r="F167" s="573">
        <v>739</v>
      </c>
      <c r="G167" s="573">
        <v>1</v>
      </c>
      <c r="H167" s="706">
        <v>159.29</v>
      </c>
      <c r="I167" s="707">
        <v>47.076799999999999</v>
      </c>
      <c r="J167" s="560" t="s">
        <v>177</v>
      </c>
      <c r="K167" s="573">
        <f>SUM(H167:J167)</f>
        <v>206.36679999999998</v>
      </c>
      <c r="L167" s="573">
        <v>13</v>
      </c>
    </row>
    <row r="168" spans="1:12" ht="17.100000000000001" customHeight="1" x14ac:dyDescent="0.2">
      <c r="A168" s="689">
        <v>2</v>
      </c>
      <c r="B168" s="519" t="s">
        <v>83</v>
      </c>
      <c r="C168" s="561">
        <v>4</v>
      </c>
      <c r="D168" s="560" t="s">
        <v>177</v>
      </c>
      <c r="E168" s="561">
        <v>129</v>
      </c>
      <c r="F168" s="561">
        <v>1092</v>
      </c>
      <c r="G168" s="515">
        <v>1</v>
      </c>
      <c r="H168" s="708">
        <v>304.03280000000001</v>
      </c>
      <c r="I168" s="573">
        <v>5</v>
      </c>
      <c r="J168" s="560" t="s">
        <v>177</v>
      </c>
      <c r="K168" s="561">
        <f>SUM(H168:J168)</f>
        <v>309.03280000000001</v>
      </c>
      <c r="L168" s="561">
        <v>132</v>
      </c>
    </row>
    <row r="169" spans="1:12" ht="17.100000000000001" customHeight="1" x14ac:dyDescent="0.2">
      <c r="A169" s="709">
        <v>3</v>
      </c>
      <c r="B169" s="710" t="s">
        <v>81</v>
      </c>
      <c r="C169" s="516">
        <v>2</v>
      </c>
      <c r="D169" s="560" t="s">
        <v>177</v>
      </c>
      <c r="E169" s="561">
        <v>59</v>
      </c>
      <c r="F169" s="708">
        <v>645</v>
      </c>
      <c r="G169" s="711" t="s">
        <v>177</v>
      </c>
      <c r="H169" s="712">
        <v>101.557</v>
      </c>
      <c r="I169" s="711" t="s">
        <v>177</v>
      </c>
      <c r="J169" s="711" t="s">
        <v>177</v>
      </c>
      <c r="K169" s="712">
        <v>101.557</v>
      </c>
      <c r="L169" s="561">
        <v>59</v>
      </c>
    </row>
    <row r="170" spans="1:12" ht="15.75" customHeight="1" x14ac:dyDescent="0.2">
      <c r="A170" s="690">
        <v>4</v>
      </c>
      <c r="B170" s="522" t="s">
        <v>78</v>
      </c>
      <c r="C170" s="518">
        <v>4</v>
      </c>
      <c r="D170" s="561" t="s">
        <v>177</v>
      </c>
      <c r="E170" s="561">
        <v>17</v>
      </c>
      <c r="F170" s="561">
        <v>60</v>
      </c>
      <c r="G170" s="561" t="s">
        <v>177</v>
      </c>
      <c r="H170" s="561">
        <v>5.5270000000000001</v>
      </c>
      <c r="I170" s="561" t="s">
        <v>177</v>
      </c>
      <c r="J170" s="561" t="s">
        <v>177</v>
      </c>
      <c r="K170" s="561">
        <v>5.5270000000000001</v>
      </c>
      <c r="L170" s="561">
        <v>7</v>
      </c>
    </row>
    <row r="171" spans="1:12" ht="17.100000000000001" customHeight="1" x14ac:dyDescent="0.2">
      <c r="A171" s="529">
        <v>5</v>
      </c>
      <c r="B171" s="528" t="s">
        <v>64</v>
      </c>
      <c r="C171" s="529">
        <v>2</v>
      </c>
      <c r="D171" s="561" t="s">
        <v>177</v>
      </c>
      <c r="E171" s="515">
        <v>4</v>
      </c>
      <c r="F171" s="515">
        <v>17</v>
      </c>
      <c r="G171" s="561" t="s">
        <v>177</v>
      </c>
      <c r="H171" s="515">
        <v>1.34</v>
      </c>
      <c r="I171" s="561" t="s">
        <v>177</v>
      </c>
      <c r="J171" s="515" t="s">
        <v>177</v>
      </c>
      <c r="K171" s="515">
        <f>SUM(H171:J171)</f>
        <v>1.34</v>
      </c>
      <c r="L171" s="515">
        <v>17</v>
      </c>
    </row>
    <row r="172" spans="1:12" ht="17.100000000000001" customHeight="1" x14ac:dyDescent="0.2">
      <c r="A172" s="709">
        <v>6</v>
      </c>
      <c r="B172" s="713" t="s">
        <v>65</v>
      </c>
      <c r="C172" s="714">
        <v>1</v>
      </c>
      <c r="D172" s="561" t="s">
        <v>177</v>
      </c>
      <c r="E172" s="573">
        <v>2</v>
      </c>
      <c r="F172" s="573">
        <v>5</v>
      </c>
      <c r="G172" s="715" t="s">
        <v>177</v>
      </c>
      <c r="H172" s="573">
        <v>1.25</v>
      </c>
      <c r="I172" s="715" t="s">
        <v>177</v>
      </c>
      <c r="J172" s="715" t="s">
        <v>177</v>
      </c>
      <c r="K172" s="573">
        <v>1.25</v>
      </c>
      <c r="L172" s="573">
        <v>2</v>
      </c>
    </row>
    <row r="173" spans="1:12" ht="17.100000000000001" customHeight="1" x14ac:dyDescent="0.2">
      <c r="A173" s="659">
        <v>7</v>
      </c>
      <c r="B173" s="660" t="s">
        <v>69</v>
      </c>
      <c r="C173" s="659">
        <v>1</v>
      </c>
      <c r="D173" s="516" t="s">
        <v>177</v>
      </c>
      <c r="E173" s="515">
        <v>1</v>
      </c>
      <c r="F173" s="515">
        <v>5</v>
      </c>
      <c r="G173" s="515" t="s">
        <v>177</v>
      </c>
      <c r="H173" s="515">
        <v>0.42</v>
      </c>
      <c r="I173" s="515" t="s">
        <v>177</v>
      </c>
      <c r="J173" s="515" t="s">
        <v>177</v>
      </c>
      <c r="K173" s="515">
        <v>0.42</v>
      </c>
      <c r="L173" s="515">
        <v>1</v>
      </c>
    </row>
    <row r="174" spans="1:12" ht="17.100000000000001" customHeight="1" x14ac:dyDescent="0.2">
      <c r="A174" s="514">
        <v>8</v>
      </c>
      <c r="B174" s="524" t="s">
        <v>82</v>
      </c>
      <c r="C174" s="514">
        <v>3</v>
      </c>
      <c r="D174" s="516">
        <v>1</v>
      </c>
      <c r="E174" s="515">
        <v>45</v>
      </c>
      <c r="F174" s="515">
        <v>1460</v>
      </c>
      <c r="G174" s="515" t="s">
        <v>177</v>
      </c>
      <c r="H174" s="515">
        <v>345.23399999999998</v>
      </c>
      <c r="I174" s="515" t="s">
        <v>177</v>
      </c>
      <c r="J174" s="515" t="s">
        <v>177</v>
      </c>
      <c r="K174" s="515">
        <f>SUM(H174:J174)</f>
        <v>345.23399999999998</v>
      </c>
      <c r="L174" s="515">
        <v>1460</v>
      </c>
    </row>
    <row r="175" spans="1:12" ht="17.100000000000001" customHeight="1" x14ac:dyDescent="0.2">
      <c r="A175" s="514">
        <v>9</v>
      </c>
      <c r="B175" s="524" t="s">
        <v>84</v>
      </c>
      <c r="C175" s="514">
        <v>2</v>
      </c>
      <c r="D175" s="516">
        <v>1</v>
      </c>
      <c r="E175" s="515">
        <v>32</v>
      </c>
      <c r="F175" s="515">
        <v>231</v>
      </c>
      <c r="G175" s="515" t="s">
        <v>177</v>
      </c>
      <c r="H175" s="515">
        <v>78.06</v>
      </c>
      <c r="I175" s="515" t="s">
        <v>177</v>
      </c>
      <c r="J175" s="515" t="s">
        <v>177</v>
      </c>
      <c r="K175" s="515">
        <v>78.06</v>
      </c>
      <c r="L175" s="515">
        <v>30</v>
      </c>
    </row>
    <row r="176" spans="1:12" ht="17.100000000000001" customHeight="1" x14ac:dyDescent="0.2">
      <c r="A176" s="514">
        <v>10</v>
      </c>
      <c r="B176" s="524" t="s">
        <v>71</v>
      </c>
      <c r="C176" s="514">
        <v>3</v>
      </c>
      <c r="D176" s="516" t="s">
        <v>177</v>
      </c>
      <c r="E176" s="574">
        <v>61</v>
      </c>
      <c r="F176" s="574">
        <v>411</v>
      </c>
      <c r="G176" s="574">
        <v>20</v>
      </c>
      <c r="H176" s="574">
        <v>115.98</v>
      </c>
      <c r="I176" s="574">
        <v>752.2</v>
      </c>
      <c r="J176" s="574" t="s">
        <v>177</v>
      </c>
      <c r="K176" s="574">
        <v>868.18</v>
      </c>
      <c r="L176" s="574">
        <v>61</v>
      </c>
    </row>
    <row r="177" spans="1:12" ht="17.100000000000001" customHeight="1" x14ac:dyDescent="0.2">
      <c r="A177" s="514">
        <v>11</v>
      </c>
      <c r="B177" s="524" t="s">
        <v>73</v>
      </c>
      <c r="C177" s="514">
        <v>1</v>
      </c>
      <c r="D177" s="574" t="s">
        <v>177</v>
      </c>
      <c r="E177" s="515">
        <v>4</v>
      </c>
      <c r="F177" s="515">
        <v>32</v>
      </c>
      <c r="G177" s="517" t="s">
        <v>177</v>
      </c>
      <c r="H177" s="515">
        <v>4.66</v>
      </c>
      <c r="I177" s="517" t="s">
        <v>177</v>
      </c>
      <c r="J177" s="517" t="s">
        <v>177</v>
      </c>
      <c r="K177" s="515">
        <v>4.66</v>
      </c>
      <c r="L177" s="515">
        <v>5</v>
      </c>
    </row>
    <row r="178" spans="1:12" ht="17.100000000000001" customHeight="1" x14ac:dyDescent="0.2">
      <c r="A178" s="514">
        <v>12</v>
      </c>
      <c r="B178" s="524" t="s">
        <v>74</v>
      </c>
      <c r="C178" s="514">
        <v>2</v>
      </c>
      <c r="D178" s="516" t="s">
        <v>177</v>
      </c>
      <c r="E178" s="515">
        <v>2</v>
      </c>
      <c r="F178" s="515">
        <v>642</v>
      </c>
      <c r="G178" s="515" t="s">
        <v>177</v>
      </c>
      <c r="H178" s="515">
        <v>181.5</v>
      </c>
      <c r="I178" s="515" t="s">
        <v>177</v>
      </c>
      <c r="J178" s="515" t="s">
        <v>177</v>
      </c>
      <c r="K178" s="515">
        <v>181.5</v>
      </c>
      <c r="L178" s="515">
        <v>3</v>
      </c>
    </row>
    <row r="179" spans="1:12" ht="17.100000000000001" customHeight="1" x14ac:dyDescent="0.2">
      <c r="A179" s="514">
        <v>13</v>
      </c>
      <c r="B179" s="524" t="s">
        <v>76</v>
      </c>
      <c r="C179" s="514">
        <v>1</v>
      </c>
      <c r="D179" s="515" t="s">
        <v>177</v>
      </c>
      <c r="E179" s="515">
        <v>2</v>
      </c>
      <c r="F179" s="515">
        <v>13</v>
      </c>
      <c r="G179" s="515" t="s">
        <v>177</v>
      </c>
      <c r="H179" s="515">
        <v>0.61</v>
      </c>
      <c r="I179" s="515" t="s">
        <v>177</v>
      </c>
      <c r="J179" s="515" t="s">
        <v>177</v>
      </c>
      <c r="K179" s="515">
        <v>0.61</v>
      </c>
      <c r="L179" s="515">
        <v>2</v>
      </c>
    </row>
    <row r="180" spans="1:12" ht="15.75" customHeight="1" x14ac:dyDescent="0.2">
      <c r="A180" s="659">
        <v>14</v>
      </c>
      <c r="B180" s="660" t="s">
        <v>75</v>
      </c>
      <c r="C180" s="514">
        <v>4</v>
      </c>
      <c r="D180" s="515" t="s">
        <v>177</v>
      </c>
      <c r="E180" s="516">
        <v>196</v>
      </c>
      <c r="F180" s="516">
        <v>2854</v>
      </c>
      <c r="G180" s="516">
        <v>2</v>
      </c>
      <c r="H180" s="516">
        <v>566.5</v>
      </c>
      <c r="I180" s="516">
        <v>71.011099999999999</v>
      </c>
      <c r="J180" s="515" t="s">
        <v>177</v>
      </c>
      <c r="K180" s="550">
        <v>637.51110000000006</v>
      </c>
      <c r="L180" s="516">
        <v>197</v>
      </c>
    </row>
    <row r="181" spans="1:12" ht="17.100000000000001" customHeight="1" x14ac:dyDescent="0.3">
      <c r="A181" s="567"/>
      <c r="B181" s="558" t="s">
        <v>77</v>
      </c>
      <c r="C181" s="539">
        <f t="shared" ref="C181:I181" si="8">SUM(C167:C180)</f>
        <v>33</v>
      </c>
      <c r="D181" s="540">
        <f t="shared" si="8"/>
        <v>2</v>
      </c>
      <c r="E181" s="541">
        <f t="shared" si="8"/>
        <v>567</v>
      </c>
      <c r="F181" s="541">
        <f t="shared" si="8"/>
        <v>8206</v>
      </c>
      <c r="G181" s="541">
        <f t="shared" si="8"/>
        <v>24</v>
      </c>
      <c r="H181" s="542">
        <f t="shared" si="8"/>
        <v>1865.9608000000001</v>
      </c>
      <c r="I181" s="543">
        <f t="shared" si="8"/>
        <v>875.28790000000004</v>
      </c>
      <c r="J181" s="584" t="s">
        <v>177</v>
      </c>
      <c r="K181" s="716">
        <f>SUM(K167:K180)</f>
        <v>2741.2487000000001</v>
      </c>
      <c r="L181" s="541">
        <f>SUM(L167:L180)</f>
        <v>1989</v>
      </c>
    </row>
    <row r="182" spans="1:12" ht="5.25" customHeight="1" x14ac:dyDescent="0.3">
      <c r="A182" s="590"/>
      <c r="B182" s="591"/>
      <c r="C182" s="600"/>
      <c r="D182" s="600"/>
      <c r="E182" s="600"/>
      <c r="F182" s="600"/>
      <c r="G182" s="600"/>
      <c r="H182" s="717"/>
      <c r="I182" s="666"/>
      <c r="J182" s="666"/>
      <c r="K182" s="718"/>
      <c r="L182" s="594"/>
    </row>
    <row r="183" spans="1:12" ht="27" customHeight="1" x14ac:dyDescent="0.35">
      <c r="A183" s="1"/>
      <c r="B183" s="478" t="s">
        <v>128</v>
      </c>
      <c r="C183" s="494"/>
      <c r="D183" s="494"/>
      <c r="E183" s="494"/>
      <c r="F183" s="494"/>
      <c r="G183" s="494"/>
      <c r="H183" s="494"/>
      <c r="I183" s="494"/>
      <c r="J183" s="494"/>
      <c r="K183" s="494"/>
      <c r="L183" s="5"/>
    </row>
    <row r="184" spans="1:12" ht="12" customHeight="1" x14ac:dyDescent="0.2">
      <c r="A184" s="9"/>
      <c r="L184" s="8"/>
    </row>
    <row r="185" spans="1:12" s="15" customFormat="1" ht="20.100000000000001" customHeight="1" x14ac:dyDescent="0.3">
      <c r="A185" s="13"/>
      <c r="B185" s="483" t="s">
        <v>129</v>
      </c>
      <c r="C185" s="394"/>
      <c r="D185" s="394"/>
      <c r="E185" s="394"/>
      <c r="F185" s="394"/>
      <c r="G185" s="394"/>
      <c r="H185" s="394"/>
      <c r="I185" s="394"/>
      <c r="J185" s="394"/>
      <c r="K185" s="394"/>
      <c r="L185" s="14"/>
    </row>
    <row r="186" spans="1:12" ht="12" customHeight="1" x14ac:dyDescent="0.2">
      <c r="A186" s="9"/>
      <c r="L186" s="5"/>
    </row>
    <row r="187" spans="1:12" ht="17.100000000000001" customHeight="1" x14ac:dyDescent="0.25">
      <c r="A187" s="719"/>
      <c r="B187" s="720" t="s">
        <v>897</v>
      </c>
      <c r="C187" s="516" t="s">
        <v>177</v>
      </c>
      <c r="D187" s="573">
        <v>1</v>
      </c>
      <c r="E187" s="516" t="s">
        <v>177</v>
      </c>
      <c r="F187" s="516" t="s">
        <v>177</v>
      </c>
      <c r="G187" s="516" t="s">
        <v>177</v>
      </c>
      <c r="H187" s="550" t="s">
        <v>177</v>
      </c>
      <c r="I187" s="550" t="s">
        <v>177</v>
      </c>
      <c r="J187" s="550" t="s">
        <v>177</v>
      </c>
      <c r="K187" s="707">
        <v>26.433</v>
      </c>
      <c r="L187" s="573">
        <v>1</v>
      </c>
    </row>
    <row r="188" spans="1:12" ht="17.100000000000001" customHeight="1" x14ac:dyDescent="0.2">
      <c r="A188" s="689">
        <v>1</v>
      </c>
      <c r="B188" s="512" t="s">
        <v>61</v>
      </c>
      <c r="C188" s="513">
        <v>6</v>
      </c>
      <c r="D188" s="523">
        <v>4</v>
      </c>
      <c r="E188" s="721">
        <v>51</v>
      </c>
      <c r="F188" s="721">
        <v>392</v>
      </c>
      <c r="G188" s="721">
        <v>93</v>
      </c>
      <c r="H188" s="722">
        <v>43.8</v>
      </c>
      <c r="I188" s="722">
        <v>1844.06</v>
      </c>
      <c r="J188" s="722">
        <v>206.53</v>
      </c>
      <c r="K188" s="722">
        <v>2094.39</v>
      </c>
      <c r="L188" s="721">
        <v>73</v>
      </c>
    </row>
    <row r="189" spans="1:12" ht="17.100000000000001" customHeight="1" x14ac:dyDescent="0.2">
      <c r="A189" s="689">
        <v>2</v>
      </c>
      <c r="B189" s="512" t="s">
        <v>83</v>
      </c>
      <c r="C189" s="556">
        <v>4</v>
      </c>
      <c r="D189" s="516">
        <v>2</v>
      </c>
      <c r="E189" s="515">
        <v>19</v>
      </c>
      <c r="F189" s="561">
        <v>4</v>
      </c>
      <c r="G189" s="561">
        <v>1</v>
      </c>
      <c r="H189" s="562">
        <v>3.55</v>
      </c>
      <c r="I189" s="562">
        <v>0.05</v>
      </c>
      <c r="J189" s="562">
        <v>5214.9849999999997</v>
      </c>
      <c r="K189" s="562">
        <v>5218.585</v>
      </c>
      <c r="L189" s="561">
        <v>20</v>
      </c>
    </row>
    <row r="190" spans="1:12" ht="17.100000000000001" customHeight="1" x14ac:dyDescent="0.2">
      <c r="A190" s="689">
        <v>3</v>
      </c>
      <c r="B190" s="512" t="s">
        <v>80</v>
      </c>
      <c r="C190" s="556">
        <v>7</v>
      </c>
      <c r="D190" s="514">
        <v>10</v>
      </c>
      <c r="E190" s="517">
        <v>106</v>
      </c>
      <c r="F190" s="515">
        <v>8212</v>
      </c>
      <c r="G190" s="515">
        <v>675</v>
      </c>
      <c r="H190" s="526">
        <v>3561.2705000000001</v>
      </c>
      <c r="I190" s="526">
        <v>87568.587</v>
      </c>
      <c r="J190" s="566">
        <v>20827.784199999998</v>
      </c>
      <c r="K190" s="566">
        <f>SUM(H190:J190)</f>
        <v>111957.64169999999</v>
      </c>
      <c r="L190" s="517">
        <v>128</v>
      </c>
    </row>
    <row r="191" spans="1:12" ht="17.100000000000001" customHeight="1" x14ac:dyDescent="0.2">
      <c r="A191" s="689">
        <v>4</v>
      </c>
      <c r="B191" s="512" t="s">
        <v>62</v>
      </c>
      <c r="C191" s="513">
        <v>5</v>
      </c>
      <c r="D191" s="556">
        <v>19</v>
      </c>
      <c r="E191" s="517">
        <v>550</v>
      </c>
      <c r="F191" s="515">
        <v>99520</v>
      </c>
      <c r="G191" s="515">
        <v>2715</v>
      </c>
      <c r="H191" s="526">
        <v>21686.22</v>
      </c>
      <c r="I191" s="526">
        <v>527820.20409999997</v>
      </c>
      <c r="J191" s="566">
        <v>59948.18</v>
      </c>
      <c r="K191" s="566">
        <v>609454.6041</v>
      </c>
      <c r="L191" s="517">
        <v>10</v>
      </c>
    </row>
    <row r="192" spans="1:12" ht="17.100000000000001" customHeight="1" x14ac:dyDescent="0.2">
      <c r="A192" s="689">
        <v>5</v>
      </c>
      <c r="B192" s="512" t="s">
        <v>81</v>
      </c>
      <c r="C192" s="513">
        <v>4</v>
      </c>
      <c r="D192" s="556">
        <v>5</v>
      </c>
      <c r="E192" s="517">
        <v>42</v>
      </c>
      <c r="F192" s="517">
        <v>1</v>
      </c>
      <c r="G192" s="515">
        <v>6</v>
      </c>
      <c r="H192" s="526">
        <v>1.4999999999999999E-2</v>
      </c>
      <c r="I192" s="526">
        <v>128.083</v>
      </c>
      <c r="J192" s="566">
        <v>83.906000000000006</v>
      </c>
      <c r="K192" s="566">
        <f>SUM(H192:J192)</f>
        <v>212.00399999999999</v>
      </c>
      <c r="L192" s="517">
        <v>51</v>
      </c>
    </row>
    <row r="193" spans="1:12" ht="17.100000000000001" customHeight="1" x14ac:dyDescent="0.2">
      <c r="A193" s="690">
        <v>6</v>
      </c>
      <c r="B193" s="512" t="s">
        <v>78</v>
      </c>
      <c r="C193" s="513">
        <v>6</v>
      </c>
      <c r="D193" s="516" t="s">
        <v>177</v>
      </c>
      <c r="E193" s="515">
        <v>235</v>
      </c>
      <c r="F193" s="515">
        <v>13552</v>
      </c>
      <c r="G193" s="515">
        <v>79</v>
      </c>
      <c r="H193" s="526">
        <v>449.88</v>
      </c>
      <c r="I193" s="526">
        <v>597.59</v>
      </c>
      <c r="J193" s="526">
        <v>5224.37</v>
      </c>
      <c r="K193" s="526">
        <v>6271.84</v>
      </c>
      <c r="L193" s="515">
        <v>13</v>
      </c>
    </row>
    <row r="194" spans="1:12" ht="17.100000000000001" customHeight="1" x14ac:dyDescent="0.2">
      <c r="A194" s="514">
        <v>7</v>
      </c>
      <c r="B194" s="522" t="s">
        <v>63</v>
      </c>
      <c r="C194" s="518">
        <v>5</v>
      </c>
      <c r="D194" s="523">
        <v>3</v>
      </c>
      <c r="E194" s="515">
        <v>852</v>
      </c>
      <c r="F194" s="515">
        <v>83036</v>
      </c>
      <c r="G194" s="515">
        <v>2895</v>
      </c>
      <c r="H194" s="526">
        <v>45999.39</v>
      </c>
      <c r="I194" s="526">
        <v>609039.07590000005</v>
      </c>
      <c r="J194" s="526">
        <v>62569.802600000003</v>
      </c>
      <c r="K194" s="526">
        <f>SUM(H194:J194)</f>
        <v>717608.26850000012</v>
      </c>
      <c r="L194" s="515">
        <v>180</v>
      </c>
    </row>
    <row r="195" spans="1:12" ht="17.100000000000001" customHeight="1" x14ac:dyDescent="0.2">
      <c r="A195" s="514">
        <v>8</v>
      </c>
      <c r="B195" s="723" t="s">
        <v>64</v>
      </c>
      <c r="C195" s="514">
        <v>3</v>
      </c>
      <c r="D195" s="516">
        <v>1</v>
      </c>
      <c r="E195" s="515">
        <v>8</v>
      </c>
      <c r="F195" s="515" t="s">
        <v>177</v>
      </c>
      <c r="G195" s="515" t="s">
        <v>177</v>
      </c>
      <c r="H195" s="526" t="s">
        <v>177</v>
      </c>
      <c r="I195" s="526" t="s">
        <v>177</v>
      </c>
      <c r="J195" s="526">
        <v>6.41</v>
      </c>
      <c r="K195" s="526">
        <f>SUM(J195)</f>
        <v>6.41</v>
      </c>
      <c r="L195" s="515">
        <v>21</v>
      </c>
    </row>
    <row r="196" spans="1:12" ht="17.100000000000001" customHeight="1" x14ac:dyDescent="0.2">
      <c r="A196" s="514">
        <v>9</v>
      </c>
      <c r="B196" s="723" t="s">
        <v>65</v>
      </c>
      <c r="C196" s="514">
        <v>7</v>
      </c>
      <c r="D196" s="514">
        <v>8</v>
      </c>
      <c r="E196" s="515">
        <v>204</v>
      </c>
      <c r="F196" s="515">
        <v>282</v>
      </c>
      <c r="G196" s="515">
        <v>194</v>
      </c>
      <c r="H196" s="526">
        <v>28.25</v>
      </c>
      <c r="I196" s="526">
        <v>92.183000000000007</v>
      </c>
      <c r="J196" s="526">
        <v>423.58199999999999</v>
      </c>
      <c r="K196" s="526">
        <v>544.01499999999999</v>
      </c>
      <c r="L196" s="515">
        <v>1</v>
      </c>
    </row>
    <row r="197" spans="1:12" ht="17.100000000000001" customHeight="1" x14ac:dyDescent="0.2">
      <c r="A197" s="514">
        <v>10</v>
      </c>
      <c r="B197" s="524" t="s">
        <v>66</v>
      </c>
      <c r="C197" s="514">
        <v>8</v>
      </c>
      <c r="D197" s="514">
        <v>4</v>
      </c>
      <c r="E197" s="515">
        <v>574</v>
      </c>
      <c r="F197" s="515">
        <v>39596</v>
      </c>
      <c r="G197" s="515">
        <v>926</v>
      </c>
      <c r="H197" s="526">
        <v>9116.25</v>
      </c>
      <c r="I197" s="526">
        <v>237880.24</v>
      </c>
      <c r="J197" s="526">
        <v>849.65</v>
      </c>
      <c r="K197" s="526">
        <f>SUM(H197:J197)</f>
        <v>247846.13999999998</v>
      </c>
      <c r="L197" s="515">
        <v>1</v>
      </c>
    </row>
    <row r="198" spans="1:12" ht="16.5" customHeight="1" x14ac:dyDescent="0.2">
      <c r="A198" s="659">
        <v>11</v>
      </c>
      <c r="B198" s="660" t="s">
        <v>67</v>
      </c>
      <c r="C198" s="659">
        <v>4</v>
      </c>
      <c r="D198" s="659">
        <v>3</v>
      </c>
      <c r="E198" s="515">
        <v>210</v>
      </c>
      <c r="F198" s="515" t="s">
        <v>177</v>
      </c>
      <c r="G198" s="515">
        <v>203</v>
      </c>
      <c r="H198" s="526" t="s">
        <v>177</v>
      </c>
      <c r="I198" s="526">
        <v>8671.4869999999992</v>
      </c>
      <c r="J198" s="526">
        <v>1085.5029999999999</v>
      </c>
      <c r="K198" s="526">
        <v>9756.99</v>
      </c>
      <c r="L198" s="515">
        <v>198</v>
      </c>
    </row>
    <row r="199" spans="1:12" ht="17.100000000000001" customHeight="1" x14ac:dyDescent="0.2">
      <c r="A199" s="514">
        <v>12</v>
      </c>
      <c r="B199" s="524" t="s">
        <v>79</v>
      </c>
      <c r="C199" s="514">
        <v>7</v>
      </c>
      <c r="D199" s="515">
        <v>19</v>
      </c>
      <c r="E199" s="515">
        <v>39</v>
      </c>
      <c r="F199" s="515" t="s">
        <v>177</v>
      </c>
      <c r="G199" s="515">
        <v>53</v>
      </c>
      <c r="H199" s="526" t="s">
        <v>177</v>
      </c>
      <c r="I199" s="526">
        <v>47.61</v>
      </c>
      <c r="J199" s="526">
        <v>48.795999999999999</v>
      </c>
      <c r="K199" s="526">
        <f>SUM(I199:J199)</f>
        <v>96.406000000000006</v>
      </c>
      <c r="L199" s="515">
        <v>75</v>
      </c>
    </row>
    <row r="200" spans="1:12" ht="17.25" customHeight="1" x14ac:dyDescent="0.2">
      <c r="A200" s="514">
        <v>13</v>
      </c>
      <c r="B200" s="524" t="s">
        <v>68</v>
      </c>
      <c r="C200" s="514">
        <v>4</v>
      </c>
      <c r="D200" s="514">
        <v>1</v>
      </c>
      <c r="E200" s="515">
        <v>532</v>
      </c>
      <c r="F200" s="515">
        <v>51638</v>
      </c>
      <c r="G200" s="515">
        <v>1519</v>
      </c>
      <c r="H200" s="526">
        <v>32972.4683</v>
      </c>
      <c r="I200" s="526">
        <v>516962.57870000001</v>
      </c>
      <c r="J200" s="526">
        <v>266739.90240000002</v>
      </c>
      <c r="K200" s="526">
        <f>SUM(H200:J200)</f>
        <v>816674.94940000004</v>
      </c>
      <c r="L200" s="515">
        <v>333</v>
      </c>
    </row>
    <row r="201" spans="1:12" ht="17.100000000000001" customHeight="1" x14ac:dyDescent="0.2">
      <c r="A201" s="514">
        <v>14</v>
      </c>
      <c r="B201" s="524" t="s">
        <v>69</v>
      </c>
      <c r="C201" s="514">
        <v>7</v>
      </c>
      <c r="D201" s="514">
        <v>4</v>
      </c>
      <c r="E201" s="515">
        <v>92</v>
      </c>
      <c r="F201" s="515">
        <v>4600</v>
      </c>
      <c r="G201" s="515">
        <v>273</v>
      </c>
      <c r="H201" s="526">
        <v>974.97</v>
      </c>
      <c r="I201" s="526">
        <v>11826.3243</v>
      </c>
      <c r="J201" s="526">
        <v>4.51</v>
      </c>
      <c r="K201" s="526">
        <f>SUM(H201:J201)</f>
        <v>12805.8043</v>
      </c>
      <c r="L201" s="515">
        <v>340</v>
      </c>
    </row>
    <row r="202" spans="1:12" ht="17.100000000000001" customHeight="1" x14ac:dyDescent="0.2">
      <c r="A202" s="659">
        <v>15</v>
      </c>
      <c r="B202" s="660" t="s">
        <v>70</v>
      </c>
      <c r="C202" s="659">
        <v>4</v>
      </c>
      <c r="D202" s="515">
        <v>10</v>
      </c>
      <c r="E202" s="515">
        <v>36</v>
      </c>
      <c r="F202" s="515">
        <v>1</v>
      </c>
      <c r="G202" s="515">
        <v>58</v>
      </c>
      <c r="H202" s="526">
        <v>7</v>
      </c>
      <c r="I202" s="526">
        <v>1661.633</v>
      </c>
      <c r="J202" s="526">
        <v>972.72</v>
      </c>
      <c r="K202" s="526">
        <f>SUM(H202:J202)</f>
        <v>2641.3530000000001</v>
      </c>
      <c r="L202" s="515">
        <v>36</v>
      </c>
    </row>
    <row r="203" spans="1:12" ht="17.100000000000001" customHeight="1" x14ac:dyDescent="0.2">
      <c r="A203" s="514">
        <v>16</v>
      </c>
      <c r="B203" s="524" t="s">
        <v>82</v>
      </c>
      <c r="C203" s="514">
        <v>4</v>
      </c>
      <c r="D203" s="514">
        <v>7</v>
      </c>
      <c r="E203" s="515">
        <v>46</v>
      </c>
      <c r="F203" s="515">
        <v>21</v>
      </c>
      <c r="G203" s="515">
        <v>4</v>
      </c>
      <c r="H203" s="526">
        <v>5.52</v>
      </c>
      <c r="I203" s="526">
        <v>70.88</v>
      </c>
      <c r="J203" s="526">
        <v>194.803</v>
      </c>
      <c r="K203" s="526">
        <f>SUM(H203:J203)</f>
        <v>271.20299999999997</v>
      </c>
      <c r="L203" s="515">
        <v>83</v>
      </c>
    </row>
    <row r="204" spans="1:12" ht="17.100000000000001" customHeight="1" x14ac:dyDescent="0.2">
      <c r="A204" s="514">
        <v>17</v>
      </c>
      <c r="B204" s="524" t="s">
        <v>84</v>
      </c>
      <c r="C204" s="514">
        <v>5</v>
      </c>
      <c r="D204" s="514">
        <v>14</v>
      </c>
      <c r="E204" s="515">
        <v>216</v>
      </c>
      <c r="F204" s="515" t="s">
        <v>177</v>
      </c>
      <c r="G204" s="515">
        <v>5</v>
      </c>
      <c r="H204" s="526" t="s">
        <v>177</v>
      </c>
      <c r="I204" s="526">
        <v>557.1</v>
      </c>
      <c r="J204" s="526">
        <v>1336.077</v>
      </c>
      <c r="K204" s="526">
        <f>SUM(I204:J204)</f>
        <v>1893.1770000000001</v>
      </c>
      <c r="L204" s="515">
        <v>235</v>
      </c>
    </row>
    <row r="205" spans="1:12" ht="17.100000000000001" customHeight="1" x14ac:dyDescent="0.2">
      <c r="A205" s="514">
        <v>18</v>
      </c>
      <c r="B205" s="524" t="s">
        <v>71</v>
      </c>
      <c r="C205" s="514">
        <v>3</v>
      </c>
      <c r="D205" s="515" t="s">
        <v>177</v>
      </c>
      <c r="E205" s="517">
        <v>28</v>
      </c>
      <c r="F205" s="517">
        <v>44</v>
      </c>
      <c r="G205" s="517">
        <v>2</v>
      </c>
      <c r="H205" s="566">
        <v>15.39</v>
      </c>
      <c r="I205" s="566">
        <v>3</v>
      </c>
      <c r="J205" s="566">
        <v>47.203000000000003</v>
      </c>
      <c r="K205" s="566">
        <f>SUM(H205:J205)</f>
        <v>65.593000000000004</v>
      </c>
      <c r="L205" s="517">
        <v>28</v>
      </c>
    </row>
    <row r="206" spans="1:12" ht="17.100000000000001" customHeight="1" x14ac:dyDescent="0.2">
      <c r="A206" s="514">
        <v>19</v>
      </c>
      <c r="B206" s="524" t="s">
        <v>85</v>
      </c>
      <c r="C206" s="514">
        <v>7</v>
      </c>
      <c r="D206" s="514">
        <v>7</v>
      </c>
      <c r="E206" s="515">
        <v>727</v>
      </c>
      <c r="F206" s="515">
        <v>5633</v>
      </c>
      <c r="G206" s="515">
        <v>502</v>
      </c>
      <c r="H206" s="526">
        <v>1042.5999999999999</v>
      </c>
      <c r="I206" s="526">
        <v>14325.415999999999</v>
      </c>
      <c r="J206" s="526">
        <v>2303.86</v>
      </c>
      <c r="K206" s="526">
        <v>17671.876</v>
      </c>
      <c r="L206" s="515">
        <v>1</v>
      </c>
    </row>
    <row r="207" spans="1:12" ht="17.100000000000001" customHeight="1" x14ac:dyDescent="0.2">
      <c r="A207" s="514">
        <v>20</v>
      </c>
      <c r="B207" s="524" t="s">
        <v>72</v>
      </c>
      <c r="C207" s="514">
        <v>5</v>
      </c>
      <c r="D207" s="514">
        <v>9</v>
      </c>
      <c r="E207" s="515">
        <v>566</v>
      </c>
      <c r="F207" s="515">
        <v>9663</v>
      </c>
      <c r="G207" s="515">
        <v>2828</v>
      </c>
      <c r="H207" s="526">
        <v>1582.9770000000001</v>
      </c>
      <c r="I207" s="526">
        <v>265073.53999999998</v>
      </c>
      <c r="J207" s="526">
        <v>8694.1029999999992</v>
      </c>
      <c r="K207" s="526">
        <v>275350.62</v>
      </c>
      <c r="L207" s="515">
        <v>293</v>
      </c>
    </row>
    <row r="208" spans="1:12" ht="17.100000000000001" customHeight="1" x14ac:dyDescent="0.2">
      <c r="A208" s="514">
        <v>21</v>
      </c>
      <c r="B208" s="524" t="s">
        <v>73</v>
      </c>
      <c r="C208" s="514">
        <v>3</v>
      </c>
      <c r="D208" s="514">
        <v>2</v>
      </c>
      <c r="E208" s="515">
        <v>28</v>
      </c>
      <c r="F208" s="515" t="s">
        <v>177</v>
      </c>
      <c r="G208" s="515">
        <v>34</v>
      </c>
      <c r="H208" s="526" t="s">
        <v>177</v>
      </c>
      <c r="I208" s="526">
        <v>164.27</v>
      </c>
      <c r="J208" s="526">
        <v>140.69999999999999</v>
      </c>
      <c r="K208" s="526">
        <f>SUM(I208:J208)</f>
        <v>304.97000000000003</v>
      </c>
      <c r="L208" s="515">
        <v>32</v>
      </c>
    </row>
    <row r="209" spans="1:12" ht="17.100000000000001" customHeight="1" x14ac:dyDescent="0.2">
      <c r="A209" s="514">
        <v>22</v>
      </c>
      <c r="B209" s="524" t="s">
        <v>74</v>
      </c>
      <c r="C209" s="514">
        <v>4</v>
      </c>
      <c r="D209" s="514">
        <v>1</v>
      </c>
      <c r="E209" s="515">
        <v>214</v>
      </c>
      <c r="F209" s="515">
        <v>68</v>
      </c>
      <c r="G209" s="515">
        <v>109</v>
      </c>
      <c r="H209" s="526">
        <v>38.115000000000002</v>
      </c>
      <c r="I209" s="526">
        <v>2781.4342000000001</v>
      </c>
      <c r="J209" s="526">
        <v>876.91959999999995</v>
      </c>
      <c r="K209" s="526">
        <f>SUM(H209:J209)</f>
        <v>3696.4687999999996</v>
      </c>
      <c r="L209" s="515">
        <v>65</v>
      </c>
    </row>
    <row r="210" spans="1:12" ht="17.100000000000001" customHeight="1" x14ac:dyDescent="0.2">
      <c r="A210" s="689">
        <v>23</v>
      </c>
      <c r="B210" s="512" t="s">
        <v>75</v>
      </c>
      <c r="C210" s="513">
        <v>5</v>
      </c>
      <c r="D210" s="556">
        <v>12</v>
      </c>
      <c r="E210" s="516">
        <v>119</v>
      </c>
      <c r="F210" s="516" t="s">
        <v>177</v>
      </c>
      <c r="G210" s="516">
        <v>171</v>
      </c>
      <c r="H210" s="550" t="s">
        <v>177</v>
      </c>
      <c r="I210" s="550">
        <v>1922.65</v>
      </c>
      <c r="J210" s="550">
        <v>371.95659999999998</v>
      </c>
      <c r="K210" s="550">
        <f>SUM(I210:J210)</f>
        <v>2294.6066000000001</v>
      </c>
      <c r="L210" s="516">
        <v>5</v>
      </c>
    </row>
    <row r="211" spans="1:12" ht="17.100000000000001" customHeight="1" x14ac:dyDescent="0.2">
      <c r="A211" s="690">
        <v>24</v>
      </c>
      <c r="B211" s="522" t="s">
        <v>76</v>
      </c>
      <c r="C211" s="518">
        <v>2</v>
      </c>
      <c r="D211" s="523">
        <v>1</v>
      </c>
      <c r="E211" s="555">
        <v>33</v>
      </c>
      <c r="F211" s="555">
        <v>65</v>
      </c>
      <c r="G211" s="555">
        <v>75</v>
      </c>
      <c r="H211" s="724">
        <v>39.799999999999997</v>
      </c>
      <c r="I211" s="724">
        <v>755.06269999999995</v>
      </c>
      <c r="J211" s="724">
        <v>78.349999999999994</v>
      </c>
      <c r="K211" s="724">
        <f>SUM(H211:J211)</f>
        <v>873.21269999999993</v>
      </c>
      <c r="L211" s="555">
        <v>35</v>
      </c>
    </row>
    <row r="212" spans="1:12" ht="17.100000000000001" customHeight="1" x14ac:dyDescent="0.3">
      <c r="A212" s="725"/>
      <c r="B212" s="726" t="s">
        <v>77</v>
      </c>
      <c r="C212" s="540">
        <f>SUM(C187:C211)</f>
        <v>119</v>
      </c>
      <c r="D212" s="540">
        <f>SUM(D187:D211)</f>
        <v>147</v>
      </c>
      <c r="E212" s="540">
        <f t="shared" ref="E212:J212" si="9">SUM(E188:E211)</f>
        <v>5527</v>
      </c>
      <c r="F212" s="540">
        <f t="shared" si="9"/>
        <v>316328</v>
      </c>
      <c r="G212" s="540">
        <f t="shared" si="9"/>
        <v>13420</v>
      </c>
      <c r="H212" s="727">
        <f t="shared" si="9"/>
        <v>117567.46580000002</v>
      </c>
      <c r="I212" s="727">
        <f t="shared" si="9"/>
        <v>2289793.0588999996</v>
      </c>
      <c r="J212" s="727">
        <f t="shared" si="9"/>
        <v>438250.60339999996</v>
      </c>
      <c r="K212" s="727">
        <f>SUM(K187:K211)</f>
        <v>2845637.5611000005</v>
      </c>
      <c r="L212" s="540">
        <f>SUM(L187:L211)</f>
        <v>2258</v>
      </c>
    </row>
    <row r="213" spans="1:12" ht="7.5" customHeight="1" x14ac:dyDescent="0.2">
      <c r="A213" s="647"/>
      <c r="B213" s="602"/>
      <c r="C213" s="602"/>
      <c r="D213" s="602"/>
      <c r="E213" s="602"/>
      <c r="F213" s="602"/>
      <c r="G213" s="602"/>
      <c r="H213" s="602"/>
      <c r="I213" s="602"/>
      <c r="J213" s="602"/>
      <c r="K213" s="602"/>
      <c r="L213" s="594"/>
    </row>
    <row r="214" spans="1:12" s="15" customFormat="1" ht="20.100000000000001" customHeight="1" x14ac:dyDescent="0.3">
      <c r="A214" s="644"/>
      <c r="B214" s="645" t="s">
        <v>130</v>
      </c>
      <c r="C214" s="646"/>
      <c r="D214" s="646"/>
      <c r="E214" s="646"/>
      <c r="F214" s="646"/>
      <c r="G214" s="646"/>
      <c r="H214" s="646"/>
      <c r="I214" s="646"/>
      <c r="J214" s="646"/>
      <c r="K214" s="646"/>
      <c r="L214" s="665"/>
    </row>
    <row r="215" spans="1:12" ht="12" customHeight="1" x14ac:dyDescent="0.2">
      <c r="A215" s="1"/>
      <c r="B215" s="2"/>
      <c r="C215" s="2"/>
      <c r="D215" s="2"/>
      <c r="L215" s="5"/>
    </row>
    <row r="216" spans="1:12" ht="17.100000000000001" customHeight="1" x14ac:dyDescent="0.2">
      <c r="A216" s="689">
        <v>1</v>
      </c>
      <c r="B216" s="512" t="s">
        <v>62</v>
      </c>
      <c r="C216" s="513">
        <v>1</v>
      </c>
      <c r="D216" s="517" t="s">
        <v>177</v>
      </c>
      <c r="E216" s="517" t="s">
        <v>177</v>
      </c>
      <c r="F216" s="515" t="s">
        <v>177</v>
      </c>
      <c r="G216" s="515">
        <v>1</v>
      </c>
      <c r="H216" s="525" t="s">
        <v>177</v>
      </c>
      <c r="I216" s="525">
        <v>241</v>
      </c>
      <c r="J216" s="527" t="s">
        <v>177</v>
      </c>
      <c r="K216" s="527">
        <f>SUM(I216:J216)</f>
        <v>241</v>
      </c>
      <c r="L216" s="517">
        <v>2</v>
      </c>
    </row>
    <row r="217" spans="1:12" ht="17.100000000000001" customHeight="1" x14ac:dyDescent="0.2">
      <c r="A217" s="689">
        <v>2</v>
      </c>
      <c r="B217" s="512" t="s">
        <v>63</v>
      </c>
      <c r="C217" s="513">
        <v>5</v>
      </c>
      <c r="D217" s="517" t="s">
        <v>177</v>
      </c>
      <c r="E217" s="515">
        <v>6</v>
      </c>
      <c r="F217" s="515">
        <v>3</v>
      </c>
      <c r="G217" s="515">
        <v>56</v>
      </c>
      <c r="H217" s="515">
        <v>13.49</v>
      </c>
      <c r="I217" s="515">
        <v>19971.870999999999</v>
      </c>
      <c r="J217" s="525">
        <v>40</v>
      </c>
      <c r="K217" s="728">
        <v>20025.361199999999</v>
      </c>
      <c r="L217" s="515">
        <v>16</v>
      </c>
    </row>
    <row r="218" spans="1:12" ht="17.100000000000001" customHeight="1" x14ac:dyDescent="0.2">
      <c r="A218" s="514">
        <v>3</v>
      </c>
      <c r="B218" s="524" t="s">
        <v>69</v>
      </c>
      <c r="C218" s="514">
        <v>1</v>
      </c>
      <c r="D218" s="517" t="s">
        <v>177</v>
      </c>
      <c r="E218" s="650" t="s">
        <v>177</v>
      </c>
      <c r="F218" s="650" t="s">
        <v>177</v>
      </c>
      <c r="G218" s="650">
        <v>1</v>
      </c>
      <c r="H218" s="652" t="s">
        <v>177</v>
      </c>
      <c r="I218" s="652">
        <v>150</v>
      </c>
      <c r="J218" s="652" t="s">
        <v>177</v>
      </c>
      <c r="K218" s="652">
        <v>150</v>
      </c>
      <c r="L218" s="650">
        <v>1</v>
      </c>
    </row>
    <row r="219" spans="1:12" ht="17.100000000000001" customHeight="1" x14ac:dyDescent="0.2">
      <c r="A219" s="514">
        <v>4</v>
      </c>
      <c r="B219" s="524" t="s">
        <v>85</v>
      </c>
      <c r="C219" s="514">
        <v>1</v>
      </c>
      <c r="D219" s="514">
        <v>1</v>
      </c>
      <c r="E219" s="650">
        <v>1</v>
      </c>
      <c r="F219" s="650" t="s">
        <v>177</v>
      </c>
      <c r="G219" s="650">
        <v>4</v>
      </c>
      <c r="H219" s="650" t="s">
        <v>177</v>
      </c>
      <c r="I219" s="515">
        <v>1.3</v>
      </c>
      <c r="J219" s="652" t="s">
        <v>177</v>
      </c>
      <c r="K219" s="515">
        <v>1.3</v>
      </c>
      <c r="L219" s="515">
        <v>2</v>
      </c>
    </row>
    <row r="220" spans="1:12" ht="17.100000000000001" customHeight="1" x14ac:dyDescent="0.2">
      <c r="A220" s="514">
        <v>5</v>
      </c>
      <c r="B220" s="524" t="s">
        <v>72</v>
      </c>
      <c r="C220" s="514">
        <v>5</v>
      </c>
      <c r="D220" s="517">
        <v>2</v>
      </c>
      <c r="E220" s="516">
        <v>155</v>
      </c>
      <c r="F220" s="516">
        <v>470</v>
      </c>
      <c r="G220" s="516">
        <v>418</v>
      </c>
      <c r="H220" s="516">
        <v>30.4</v>
      </c>
      <c r="I220" s="516">
        <v>199255.15</v>
      </c>
      <c r="J220" s="667">
        <v>523</v>
      </c>
      <c r="K220" s="516">
        <v>199808.55</v>
      </c>
      <c r="L220" s="516">
        <v>133</v>
      </c>
    </row>
    <row r="221" spans="1:12" ht="17.100000000000001" customHeight="1" x14ac:dyDescent="0.3">
      <c r="A221" s="567"/>
      <c r="B221" s="558" t="s">
        <v>77</v>
      </c>
      <c r="C221" s="539">
        <f t="shared" ref="C221:L221" si="10">SUM(C216:C220)</f>
        <v>13</v>
      </c>
      <c r="D221" s="540">
        <f t="shared" si="10"/>
        <v>3</v>
      </c>
      <c r="E221" s="541">
        <f t="shared" si="10"/>
        <v>162</v>
      </c>
      <c r="F221" s="541">
        <f t="shared" si="10"/>
        <v>473</v>
      </c>
      <c r="G221" s="541">
        <f t="shared" si="10"/>
        <v>480</v>
      </c>
      <c r="H221" s="729">
        <f>SUM(H216:H220)</f>
        <v>43.89</v>
      </c>
      <c r="I221" s="729">
        <f t="shared" si="10"/>
        <v>219619.321</v>
      </c>
      <c r="J221" s="729">
        <f t="shared" si="10"/>
        <v>563</v>
      </c>
      <c r="K221" s="730">
        <f t="shared" si="10"/>
        <v>220226.21119999999</v>
      </c>
      <c r="L221" s="541">
        <f t="shared" si="10"/>
        <v>154</v>
      </c>
    </row>
    <row r="222" spans="1:12" ht="12" customHeight="1" x14ac:dyDescent="0.3">
      <c r="A222" s="591"/>
      <c r="B222" s="591"/>
      <c r="C222" s="600"/>
      <c r="D222" s="600"/>
      <c r="E222" s="600"/>
      <c r="F222" s="600"/>
      <c r="G222" s="600"/>
      <c r="H222" s="600"/>
      <c r="I222" s="600"/>
      <c r="J222" s="600"/>
      <c r="K222" s="602"/>
      <c r="L222" s="602"/>
    </row>
    <row r="223" spans="1:12" ht="16.350000000000001" customHeight="1" x14ac:dyDescent="0.25">
      <c r="A223" s="617" t="s">
        <v>4</v>
      </c>
      <c r="B223" s="617" t="s">
        <v>48</v>
      </c>
      <c r="C223" s="617" t="s">
        <v>49</v>
      </c>
      <c r="D223" s="617" t="s">
        <v>50</v>
      </c>
      <c r="E223" s="617" t="s">
        <v>51</v>
      </c>
      <c r="F223" s="617" t="s">
        <v>52</v>
      </c>
      <c r="G223" s="617" t="s">
        <v>53</v>
      </c>
      <c r="H223" s="617" t="s">
        <v>54</v>
      </c>
      <c r="I223" s="618" t="s">
        <v>55</v>
      </c>
      <c r="J223" s="618" t="s">
        <v>56</v>
      </c>
      <c r="K223" s="617" t="s">
        <v>57</v>
      </c>
      <c r="L223" s="620" t="s">
        <v>56</v>
      </c>
    </row>
    <row r="224" spans="1:12" ht="12" customHeight="1" x14ac:dyDescent="0.3">
      <c r="A224" s="590"/>
      <c r="B224" s="591"/>
      <c r="C224" s="600"/>
      <c r="D224" s="600"/>
      <c r="E224" s="600"/>
      <c r="F224" s="600"/>
      <c r="G224" s="600"/>
      <c r="H224" s="600"/>
      <c r="I224" s="600"/>
      <c r="J224" s="600"/>
      <c r="K224" s="602"/>
      <c r="L224" s="594"/>
    </row>
    <row r="225" spans="1:12" s="15" customFormat="1" ht="20.100000000000001" customHeight="1" x14ac:dyDescent="0.3">
      <c r="A225" s="590"/>
      <c r="B225" s="645" t="s">
        <v>131</v>
      </c>
      <c r="C225" s="646"/>
      <c r="D225" s="646"/>
      <c r="E225" s="646"/>
      <c r="F225" s="646"/>
      <c r="G225" s="646"/>
      <c r="H225" s="646"/>
      <c r="I225" s="646"/>
      <c r="J225" s="646"/>
      <c r="K225" s="646"/>
      <c r="L225" s="665"/>
    </row>
    <row r="226" spans="1:12" ht="12" customHeight="1" x14ac:dyDescent="0.3">
      <c r="A226" s="612"/>
      <c r="B226" s="613"/>
      <c r="C226" s="614"/>
      <c r="D226" s="614"/>
      <c r="E226" s="600"/>
      <c r="F226" s="600"/>
      <c r="G226" s="600"/>
      <c r="H226" s="600"/>
      <c r="I226" s="600"/>
      <c r="J226" s="600"/>
      <c r="K226" s="602"/>
      <c r="L226" s="594"/>
    </row>
    <row r="227" spans="1:12" ht="17.100000000000001" customHeight="1" x14ac:dyDescent="0.2">
      <c r="A227" s="731">
        <v>1</v>
      </c>
      <c r="B227" s="732" t="s">
        <v>72</v>
      </c>
      <c r="C227" s="565">
        <v>1</v>
      </c>
      <c r="D227" s="517" t="s">
        <v>177</v>
      </c>
      <c r="E227" s="516">
        <v>1</v>
      </c>
      <c r="F227" s="516" t="s">
        <v>177</v>
      </c>
      <c r="G227" s="516">
        <v>1</v>
      </c>
      <c r="H227" s="516" t="s">
        <v>177</v>
      </c>
      <c r="I227" s="667">
        <v>134</v>
      </c>
      <c r="J227" s="516" t="s">
        <v>177</v>
      </c>
      <c r="K227" s="667">
        <v>134</v>
      </c>
      <c r="L227" s="516">
        <v>1</v>
      </c>
    </row>
    <row r="228" spans="1:12" ht="17.100000000000001" customHeight="1" x14ac:dyDescent="0.3">
      <c r="A228" s="567"/>
      <c r="B228" s="558" t="s">
        <v>77</v>
      </c>
      <c r="C228" s="539">
        <f t="shared" ref="C228:K228" si="11">SUM(C227:C227)</f>
        <v>1</v>
      </c>
      <c r="D228" s="733" t="s">
        <v>177</v>
      </c>
      <c r="E228" s="541">
        <v>1</v>
      </c>
      <c r="F228" s="733" t="s">
        <v>177</v>
      </c>
      <c r="G228" s="541">
        <f t="shared" si="11"/>
        <v>1</v>
      </c>
      <c r="H228" s="733" t="s">
        <v>177</v>
      </c>
      <c r="I228" s="729">
        <f t="shared" si="11"/>
        <v>134</v>
      </c>
      <c r="J228" s="733" t="s">
        <v>177</v>
      </c>
      <c r="K228" s="730">
        <f t="shared" si="11"/>
        <v>134</v>
      </c>
      <c r="L228" s="734">
        <f>SUM(L227)</f>
        <v>1</v>
      </c>
    </row>
    <row r="229" spans="1:12" ht="12" customHeight="1" x14ac:dyDescent="0.2">
      <c r="A229" s="643"/>
      <c r="B229" s="593"/>
      <c r="C229" s="593"/>
      <c r="D229" s="593"/>
      <c r="E229" s="593"/>
      <c r="F229" s="593"/>
      <c r="G229" s="593"/>
      <c r="H229" s="593"/>
      <c r="I229" s="593"/>
      <c r="J229" s="593"/>
      <c r="K229" s="593"/>
      <c r="L229" s="638"/>
    </row>
    <row r="230" spans="1:12" s="15" customFormat="1" ht="20.100000000000001" customHeight="1" x14ac:dyDescent="0.3">
      <c r="A230" s="644"/>
      <c r="B230" s="645" t="s">
        <v>132</v>
      </c>
      <c r="C230" s="646"/>
      <c r="D230" s="646"/>
      <c r="E230" s="646"/>
      <c r="F230" s="646"/>
      <c r="G230" s="646"/>
      <c r="H230" s="646"/>
      <c r="I230" s="646"/>
      <c r="J230" s="646"/>
      <c r="K230" s="646"/>
      <c r="L230" s="665"/>
    </row>
    <row r="231" spans="1:12" ht="12" customHeight="1" x14ac:dyDescent="0.2">
      <c r="A231" s="639"/>
      <c r="B231" s="678"/>
      <c r="C231" s="678"/>
      <c r="D231" s="678"/>
      <c r="E231" s="678"/>
      <c r="F231" s="678"/>
      <c r="G231" s="678"/>
      <c r="H231" s="678"/>
      <c r="I231" s="678"/>
      <c r="J231" s="678"/>
      <c r="K231" s="678"/>
      <c r="L231" s="642"/>
    </row>
    <row r="232" spans="1:12" ht="17.100000000000001" customHeight="1" x14ac:dyDescent="0.2">
      <c r="A232" s="735">
        <v>1</v>
      </c>
      <c r="B232" s="736" t="s">
        <v>61</v>
      </c>
      <c r="C232" s="737">
        <v>1</v>
      </c>
      <c r="D232" s="738" t="s">
        <v>177</v>
      </c>
      <c r="E232" s="739">
        <v>3</v>
      </c>
      <c r="F232" s="740" t="s">
        <v>177</v>
      </c>
      <c r="G232" s="741">
        <v>4</v>
      </c>
      <c r="H232" s="740" t="s">
        <v>177</v>
      </c>
      <c r="I232" s="740">
        <v>48</v>
      </c>
      <c r="J232" s="742">
        <v>16</v>
      </c>
      <c r="K232" s="742">
        <f>J232+I232</f>
        <v>64</v>
      </c>
      <c r="L232" s="743">
        <v>3</v>
      </c>
    </row>
    <row r="233" spans="1:12" ht="17.100000000000001" customHeight="1" x14ac:dyDescent="0.2">
      <c r="A233" s="689">
        <v>2</v>
      </c>
      <c r="B233" s="512" t="s">
        <v>80</v>
      </c>
      <c r="C233" s="513">
        <v>2</v>
      </c>
      <c r="D233" s="738" t="s">
        <v>177</v>
      </c>
      <c r="E233" s="517">
        <v>1</v>
      </c>
      <c r="F233" s="515">
        <v>2683</v>
      </c>
      <c r="G233" s="515">
        <v>23</v>
      </c>
      <c r="H233" s="525">
        <v>322</v>
      </c>
      <c r="I233" s="515">
        <v>124.59</v>
      </c>
      <c r="J233" s="566">
        <v>474</v>
      </c>
      <c r="K233" s="566">
        <f>SUM(H233:J233)</f>
        <v>920.59</v>
      </c>
      <c r="L233" s="517">
        <v>2</v>
      </c>
    </row>
    <row r="234" spans="1:12" ht="17.100000000000001" customHeight="1" x14ac:dyDescent="0.2">
      <c r="A234" s="689">
        <v>3</v>
      </c>
      <c r="B234" s="512" t="s">
        <v>62</v>
      </c>
      <c r="C234" s="513">
        <v>3</v>
      </c>
      <c r="D234" s="556">
        <v>3</v>
      </c>
      <c r="E234" s="517">
        <v>1</v>
      </c>
      <c r="F234" s="515" t="s">
        <v>177</v>
      </c>
      <c r="G234" s="515">
        <v>1</v>
      </c>
      <c r="H234" s="515" t="s">
        <v>177</v>
      </c>
      <c r="I234" s="515">
        <v>0.01</v>
      </c>
      <c r="J234" s="566">
        <v>7.0460000000000003</v>
      </c>
      <c r="K234" s="566">
        <v>7.056</v>
      </c>
      <c r="L234" s="517">
        <v>4</v>
      </c>
    </row>
    <row r="235" spans="1:12" ht="17.100000000000001" customHeight="1" x14ac:dyDescent="0.2">
      <c r="A235" s="690">
        <v>4</v>
      </c>
      <c r="B235" s="512" t="s">
        <v>81</v>
      </c>
      <c r="C235" s="513">
        <v>1</v>
      </c>
      <c r="D235" s="738" t="s">
        <v>177</v>
      </c>
      <c r="E235" s="744">
        <v>1</v>
      </c>
      <c r="F235" s="515" t="s">
        <v>182</v>
      </c>
      <c r="G235" s="738" t="s">
        <v>177</v>
      </c>
      <c r="H235" s="515" t="s">
        <v>177</v>
      </c>
      <c r="I235" s="738" t="s">
        <v>177</v>
      </c>
      <c r="J235" s="526">
        <v>0.23</v>
      </c>
      <c r="K235" s="562">
        <f>SUM(J235)</f>
        <v>0.23</v>
      </c>
      <c r="L235" s="561">
        <v>1</v>
      </c>
    </row>
    <row r="236" spans="1:12" ht="17.100000000000001" customHeight="1" x14ac:dyDescent="0.2">
      <c r="A236" s="514">
        <v>5</v>
      </c>
      <c r="B236" s="522" t="s">
        <v>63</v>
      </c>
      <c r="C236" s="518">
        <v>5</v>
      </c>
      <c r="D236" s="523">
        <v>3</v>
      </c>
      <c r="E236" s="515">
        <v>503</v>
      </c>
      <c r="F236" s="515">
        <v>5687</v>
      </c>
      <c r="G236" s="515">
        <v>578</v>
      </c>
      <c r="H236" s="515">
        <v>434.15</v>
      </c>
      <c r="I236" s="515">
        <v>7357.2759999999998</v>
      </c>
      <c r="J236" s="526">
        <v>1068.9739</v>
      </c>
      <c r="K236" s="526">
        <f>SUM(H236:J236)</f>
        <v>8860.3999000000003</v>
      </c>
      <c r="L236" s="515">
        <v>66</v>
      </c>
    </row>
    <row r="237" spans="1:12" ht="17.100000000000001" customHeight="1" x14ac:dyDescent="0.2">
      <c r="A237" s="514">
        <v>6</v>
      </c>
      <c r="B237" s="524" t="s">
        <v>66</v>
      </c>
      <c r="C237" s="514">
        <v>4</v>
      </c>
      <c r="D237" s="738" t="s">
        <v>177</v>
      </c>
      <c r="E237" s="515">
        <v>194</v>
      </c>
      <c r="F237" s="515">
        <v>9132</v>
      </c>
      <c r="G237" s="515">
        <v>113</v>
      </c>
      <c r="H237" s="515">
        <v>150.22300000000001</v>
      </c>
      <c r="I237" s="515">
        <v>241.73</v>
      </c>
      <c r="J237" s="526">
        <v>6.78</v>
      </c>
      <c r="K237" s="526">
        <f>SUM(H237:J237)</f>
        <v>398.73299999999995</v>
      </c>
      <c r="L237" s="515">
        <v>1</v>
      </c>
    </row>
    <row r="238" spans="1:12" ht="17.100000000000001" customHeight="1" x14ac:dyDescent="0.2">
      <c r="A238" s="514">
        <v>7</v>
      </c>
      <c r="B238" s="524" t="s">
        <v>67</v>
      </c>
      <c r="C238" s="514">
        <v>4</v>
      </c>
      <c r="D238" s="529">
        <v>1</v>
      </c>
      <c r="E238" s="516">
        <v>4</v>
      </c>
      <c r="F238" s="516" t="s">
        <v>177</v>
      </c>
      <c r="G238" s="516">
        <v>2</v>
      </c>
      <c r="H238" s="516" t="s">
        <v>177</v>
      </c>
      <c r="I238" s="516">
        <v>0.2</v>
      </c>
      <c r="J238" s="550">
        <v>19.22</v>
      </c>
      <c r="K238" s="550">
        <v>19.420000000000002</v>
      </c>
      <c r="L238" s="516">
        <v>5</v>
      </c>
    </row>
    <row r="239" spans="1:12" ht="17.25" customHeight="1" x14ac:dyDescent="0.2">
      <c r="A239" s="514">
        <v>8</v>
      </c>
      <c r="B239" s="524" t="s">
        <v>68</v>
      </c>
      <c r="C239" s="514">
        <v>4</v>
      </c>
      <c r="D239" s="738" t="s">
        <v>177</v>
      </c>
      <c r="E239" s="515">
        <v>17</v>
      </c>
      <c r="F239" s="738" t="s">
        <v>177</v>
      </c>
      <c r="G239" s="515">
        <v>4</v>
      </c>
      <c r="H239" s="738" t="s">
        <v>177</v>
      </c>
      <c r="I239" s="515">
        <v>107.5</v>
      </c>
      <c r="J239" s="526">
        <v>5488.56</v>
      </c>
      <c r="K239" s="526">
        <v>5596.06</v>
      </c>
      <c r="L239" s="515">
        <v>10</v>
      </c>
    </row>
    <row r="240" spans="1:12" ht="17.100000000000001" customHeight="1" x14ac:dyDescent="0.2">
      <c r="A240" s="514">
        <v>9</v>
      </c>
      <c r="B240" s="524" t="s">
        <v>69</v>
      </c>
      <c r="C240" s="514">
        <v>7</v>
      </c>
      <c r="D240" s="514">
        <v>2</v>
      </c>
      <c r="E240" s="515">
        <v>292</v>
      </c>
      <c r="F240" s="515">
        <v>3841</v>
      </c>
      <c r="G240" s="515">
        <v>221</v>
      </c>
      <c r="H240" s="515">
        <v>202.2</v>
      </c>
      <c r="I240" s="515">
        <v>1238.8</v>
      </c>
      <c r="J240" s="526">
        <v>1.3</v>
      </c>
      <c r="K240" s="526">
        <f>SUM(H240:J240)</f>
        <v>1442.3</v>
      </c>
      <c r="L240" s="515">
        <v>377</v>
      </c>
    </row>
    <row r="241" spans="1:12" ht="17.100000000000001" customHeight="1" x14ac:dyDescent="0.2">
      <c r="A241" s="565">
        <v>10</v>
      </c>
      <c r="B241" s="564" t="s">
        <v>84</v>
      </c>
      <c r="C241" s="565">
        <v>1</v>
      </c>
      <c r="D241" s="738" t="s">
        <v>177</v>
      </c>
      <c r="E241" s="515">
        <v>2</v>
      </c>
      <c r="F241" s="515" t="s">
        <v>177</v>
      </c>
      <c r="G241" s="515" t="s">
        <v>177</v>
      </c>
      <c r="H241" s="515" t="s">
        <v>177</v>
      </c>
      <c r="I241" s="515" t="s">
        <v>177</v>
      </c>
      <c r="J241" s="526">
        <v>2</v>
      </c>
      <c r="K241" s="526">
        <v>2</v>
      </c>
      <c r="L241" s="515">
        <v>2</v>
      </c>
    </row>
    <row r="242" spans="1:12" ht="17.100000000000001" customHeight="1" x14ac:dyDescent="0.2">
      <c r="A242" s="514">
        <v>11</v>
      </c>
      <c r="B242" s="524" t="s">
        <v>85</v>
      </c>
      <c r="C242" s="514">
        <v>7</v>
      </c>
      <c r="D242" s="514">
        <v>2</v>
      </c>
      <c r="E242" s="515">
        <v>403</v>
      </c>
      <c r="F242" s="515">
        <v>343</v>
      </c>
      <c r="G242" s="515">
        <v>232</v>
      </c>
      <c r="H242" s="515">
        <v>15.01</v>
      </c>
      <c r="I242" s="515">
        <v>61.08</v>
      </c>
      <c r="J242" s="526">
        <v>20.260000000000002</v>
      </c>
      <c r="K242" s="526">
        <v>96.35</v>
      </c>
      <c r="L242" s="515">
        <v>1</v>
      </c>
    </row>
    <row r="243" spans="1:12" ht="17.100000000000001" customHeight="1" x14ac:dyDescent="0.2">
      <c r="A243" s="659">
        <v>12</v>
      </c>
      <c r="B243" s="660" t="s">
        <v>72</v>
      </c>
      <c r="C243" s="659">
        <v>5</v>
      </c>
      <c r="D243" s="659">
        <v>7</v>
      </c>
      <c r="E243" s="515">
        <v>424</v>
      </c>
      <c r="F243" s="515">
        <v>3625</v>
      </c>
      <c r="G243" s="515">
        <v>744</v>
      </c>
      <c r="H243" s="515">
        <v>325.38400000000001</v>
      </c>
      <c r="I243" s="515">
        <v>3491.82</v>
      </c>
      <c r="J243" s="526">
        <v>1424.816</v>
      </c>
      <c r="K243" s="526">
        <f>SUM(H243:J243)</f>
        <v>5242.0200000000004</v>
      </c>
      <c r="L243" s="515">
        <v>290</v>
      </c>
    </row>
    <row r="244" spans="1:12" ht="17.100000000000001" customHeight="1" x14ac:dyDescent="0.2">
      <c r="A244" s="739">
        <v>13</v>
      </c>
      <c r="B244" s="657" t="s">
        <v>75</v>
      </c>
      <c r="C244" s="529">
        <v>2</v>
      </c>
      <c r="D244" s="738" t="s">
        <v>177</v>
      </c>
      <c r="E244" s="529">
        <v>2</v>
      </c>
      <c r="F244" s="738" t="s">
        <v>177</v>
      </c>
      <c r="G244" s="516">
        <v>2</v>
      </c>
      <c r="H244" s="738" t="s">
        <v>177</v>
      </c>
      <c r="I244" s="667">
        <v>111</v>
      </c>
      <c r="J244" s="550" t="s">
        <v>177</v>
      </c>
      <c r="K244" s="550">
        <v>111</v>
      </c>
      <c r="L244" s="516">
        <v>2</v>
      </c>
    </row>
    <row r="245" spans="1:12" ht="18" customHeight="1" x14ac:dyDescent="0.3">
      <c r="A245" s="567"/>
      <c r="B245" s="558" t="s">
        <v>77</v>
      </c>
      <c r="C245" s="539">
        <f t="shared" ref="C245:L245" si="12">SUM(C232:C244)</f>
        <v>46</v>
      </c>
      <c r="D245" s="540">
        <f t="shared" si="12"/>
        <v>18</v>
      </c>
      <c r="E245" s="540">
        <f t="shared" si="12"/>
        <v>1847</v>
      </c>
      <c r="F245" s="540">
        <f t="shared" si="12"/>
        <v>25311</v>
      </c>
      <c r="G245" s="540">
        <f t="shared" si="12"/>
        <v>1924</v>
      </c>
      <c r="H245" s="662">
        <f t="shared" si="12"/>
        <v>1448.9670000000001</v>
      </c>
      <c r="I245" s="662">
        <f t="shared" si="12"/>
        <v>12782.005999999999</v>
      </c>
      <c r="J245" s="727">
        <f t="shared" si="12"/>
        <v>8529.1859000000004</v>
      </c>
      <c r="K245" s="727">
        <f>SUM(K232:K244)</f>
        <v>22760.158899999999</v>
      </c>
      <c r="L245" s="540">
        <f t="shared" si="12"/>
        <v>764</v>
      </c>
    </row>
    <row r="246" spans="1:12" ht="12" customHeight="1" x14ac:dyDescent="0.2">
      <c r="A246" s="647"/>
      <c r="B246" s="602"/>
      <c r="C246" s="602"/>
      <c r="D246" s="602"/>
      <c r="E246" s="602"/>
      <c r="F246" s="602"/>
      <c r="G246" s="602"/>
      <c r="H246" s="602"/>
      <c r="I246" s="602"/>
      <c r="J246" s="602"/>
      <c r="K246" s="602"/>
      <c r="L246" s="594"/>
    </row>
    <row r="247" spans="1:12" s="28" customFormat="1" ht="20.100000000000001" customHeight="1" x14ac:dyDescent="0.2">
      <c r="A247" s="480" t="s">
        <v>1078</v>
      </c>
      <c r="B247" s="481"/>
      <c r="C247" s="481"/>
      <c r="D247" s="481"/>
      <c r="E247" s="481"/>
      <c r="F247" s="481"/>
      <c r="G247" s="481"/>
      <c r="H247" s="481"/>
      <c r="I247" s="481"/>
      <c r="J247" s="481"/>
      <c r="K247" s="482"/>
      <c r="L247" s="27"/>
    </row>
    <row r="248" spans="1:12" ht="12" customHeight="1" x14ac:dyDescent="0.2">
      <c r="A248" s="29"/>
      <c r="B248" s="30"/>
      <c r="C248" s="30"/>
      <c r="D248" s="30"/>
      <c r="E248" s="35"/>
      <c r="F248" s="35"/>
      <c r="G248" s="35"/>
      <c r="H248" s="35"/>
      <c r="I248" s="35"/>
      <c r="J248" s="35"/>
      <c r="L248" s="5"/>
    </row>
    <row r="249" spans="1:12" ht="17.100000000000001" customHeight="1" x14ac:dyDescent="0.2">
      <c r="A249" s="514">
        <v>1</v>
      </c>
      <c r="B249" s="524" t="s">
        <v>80</v>
      </c>
      <c r="C249" s="515">
        <v>1</v>
      </c>
      <c r="D249" s="514">
        <v>1</v>
      </c>
      <c r="E249" s="515" t="s">
        <v>177</v>
      </c>
      <c r="F249" s="515" t="s">
        <v>177</v>
      </c>
      <c r="G249" s="515">
        <v>1</v>
      </c>
      <c r="H249" s="515" t="s">
        <v>177</v>
      </c>
      <c r="I249" s="515">
        <v>1.2</v>
      </c>
      <c r="J249" s="517" t="s">
        <v>177</v>
      </c>
      <c r="K249" s="517">
        <v>1.2</v>
      </c>
      <c r="L249" s="517">
        <v>1</v>
      </c>
    </row>
    <row r="250" spans="1:12" ht="17.100000000000001" customHeight="1" x14ac:dyDescent="0.2">
      <c r="A250" s="514">
        <v>2</v>
      </c>
      <c r="B250" s="524" t="s">
        <v>67</v>
      </c>
      <c r="C250" s="515">
        <v>2</v>
      </c>
      <c r="D250" s="745">
        <v>2</v>
      </c>
      <c r="E250" s="516">
        <v>2</v>
      </c>
      <c r="F250" s="516" t="s">
        <v>177</v>
      </c>
      <c r="G250" s="516" t="s">
        <v>177</v>
      </c>
      <c r="H250" s="516" t="s">
        <v>177</v>
      </c>
      <c r="I250" s="516" t="s">
        <v>177</v>
      </c>
      <c r="J250" s="516">
        <v>2.56</v>
      </c>
      <c r="K250" s="516">
        <v>2.56</v>
      </c>
      <c r="L250" s="516">
        <v>2</v>
      </c>
    </row>
    <row r="251" spans="1:12" ht="17.100000000000001" customHeight="1" x14ac:dyDescent="0.3">
      <c r="A251" s="567"/>
      <c r="B251" s="558" t="s">
        <v>77</v>
      </c>
      <c r="C251" s="559">
        <v>3</v>
      </c>
      <c r="D251" s="568">
        <f t="shared" ref="D251:K251" si="13">SUM(D249:D250)</f>
        <v>3</v>
      </c>
      <c r="E251" s="589">
        <f t="shared" si="13"/>
        <v>2</v>
      </c>
      <c r="F251" s="559" t="s">
        <v>177</v>
      </c>
      <c r="G251" s="589">
        <f t="shared" si="13"/>
        <v>1</v>
      </c>
      <c r="H251" s="559" t="s">
        <v>177</v>
      </c>
      <c r="I251" s="746">
        <f t="shared" si="13"/>
        <v>1.2</v>
      </c>
      <c r="J251" s="746">
        <f t="shared" si="13"/>
        <v>2.56</v>
      </c>
      <c r="K251" s="747">
        <f t="shared" si="13"/>
        <v>3.76</v>
      </c>
      <c r="L251" s="589">
        <f>SUM(L249:L250)</f>
        <v>3</v>
      </c>
    </row>
    <row r="252" spans="1:12" ht="17.100000000000001" customHeight="1" x14ac:dyDescent="0.3">
      <c r="A252" s="591"/>
      <c r="B252" s="591"/>
      <c r="C252" s="600"/>
      <c r="D252" s="600"/>
      <c r="E252" s="600"/>
      <c r="F252" s="600"/>
      <c r="G252" s="600"/>
      <c r="H252" s="666"/>
      <c r="I252" s="666"/>
      <c r="J252" s="666"/>
      <c r="K252" s="748"/>
      <c r="L252" s="749"/>
    </row>
    <row r="253" spans="1:12" ht="17.100000000000001" customHeight="1" x14ac:dyDescent="0.25">
      <c r="A253" s="617" t="s">
        <v>4</v>
      </c>
      <c r="B253" s="617" t="s">
        <v>48</v>
      </c>
      <c r="C253" s="617" t="s">
        <v>49</v>
      </c>
      <c r="D253" s="617" t="s">
        <v>50</v>
      </c>
      <c r="E253" s="617" t="s">
        <v>51</v>
      </c>
      <c r="F253" s="617" t="s">
        <v>52</v>
      </c>
      <c r="G253" s="617" t="s">
        <v>53</v>
      </c>
      <c r="H253" s="617" t="s">
        <v>54</v>
      </c>
      <c r="I253" s="618" t="s">
        <v>55</v>
      </c>
      <c r="J253" s="618" t="s">
        <v>56</v>
      </c>
      <c r="K253" s="617" t="s">
        <v>57</v>
      </c>
      <c r="L253" s="620" t="s">
        <v>56</v>
      </c>
    </row>
    <row r="254" spans="1:12" ht="12" customHeight="1" x14ac:dyDescent="0.25">
      <c r="A254" s="750"/>
      <c r="B254" s="751"/>
      <c r="C254" s="751"/>
      <c r="D254" s="751"/>
      <c r="E254" s="751"/>
      <c r="F254" s="751"/>
      <c r="G254" s="751"/>
      <c r="H254" s="751"/>
      <c r="I254" s="751"/>
      <c r="J254" s="751"/>
      <c r="K254" s="593"/>
      <c r="L254" s="638"/>
    </row>
    <row r="255" spans="1:12" s="28" customFormat="1" ht="20.100000000000001" customHeight="1" x14ac:dyDescent="0.2">
      <c r="A255" s="752" t="s">
        <v>133</v>
      </c>
      <c r="B255" s="753"/>
      <c r="C255" s="753"/>
      <c r="D255" s="753"/>
      <c r="E255" s="753"/>
      <c r="F255" s="753"/>
      <c r="G255" s="753"/>
      <c r="H255" s="753"/>
      <c r="I255" s="753"/>
      <c r="J255" s="753"/>
      <c r="K255" s="754"/>
      <c r="L255" s="755"/>
    </row>
    <row r="256" spans="1:12" ht="12" customHeight="1" x14ac:dyDescent="0.25">
      <c r="A256" s="756"/>
      <c r="B256" s="757"/>
      <c r="C256" s="757"/>
      <c r="D256" s="757"/>
      <c r="E256" s="757"/>
      <c r="F256" s="757"/>
      <c r="G256" s="757"/>
      <c r="H256" s="757"/>
      <c r="I256" s="757"/>
      <c r="J256" s="757"/>
      <c r="K256" s="602"/>
      <c r="L256" s="594"/>
    </row>
    <row r="257" spans="1:12" ht="16.350000000000001" customHeight="1" x14ac:dyDescent="0.25">
      <c r="A257" s="571">
        <v>1</v>
      </c>
      <c r="B257" s="575" t="s">
        <v>62</v>
      </c>
      <c r="C257" s="515">
        <v>1</v>
      </c>
      <c r="D257" s="577">
        <v>1</v>
      </c>
      <c r="E257" s="517">
        <v>1</v>
      </c>
      <c r="F257" s="515" t="s">
        <v>177</v>
      </c>
      <c r="G257" s="515" t="s">
        <v>177</v>
      </c>
      <c r="H257" s="515" t="s">
        <v>177</v>
      </c>
      <c r="I257" s="515" t="s">
        <v>177</v>
      </c>
      <c r="J257" s="517">
        <v>6.3E-2</v>
      </c>
      <c r="K257" s="517">
        <f>SUM(J257)</f>
        <v>6.3E-2</v>
      </c>
      <c r="L257" s="517">
        <v>2</v>
      </c>
    </row>
    <row r="258" spans="1:12" ht="17.100000000000001" customHeight="1" x14ac:dyDescent="0.25">
      <c r="A258" s="577">
        <v>2</v>
      </c>
      <c r="B258" s="606" t="s">
        <v>63</v>
      </c>
      <c r="C258" s="577">
        <v>2</v>
      </c>
      <c r="D258" s="515">
        <v>1</v>
      </c>
      <c r="E258" s="515">
        <v>1</v>
      </c>
      <c r="F258" s="515">
        <v>2</v>
      </c>
      <c r="G258" s="515" t="s">
        <v>177</v>
      </c>
      <c r="H258" s="515">
        <v>1</v>
      </c>
      <c r="I258" s="515" t="s">
        <v>177</v>
      </c>
      <c r="J258" s="515">
        <v>0.01</v>
      </c>
      <c r="K258" s="515">
        <v>1.01</v>
      </c>
      <c r="L258" s="515">
        <v>3</v>
      </c>
    </row>
    <row r="259" spans="1:12" ht="17.100000000000001" customHeight="1" x14ac:dyDescent="0.25">
      <c r="A259" s="577">
        <v>3</v>
      </c>
      <c r="B259" s="606" t="s">
        <v>67</v>
      </c>
      <c r="C259" s="577">
        <v>4</v>
      </c>
      <c r="D259" s="577">
        <v>1</v>
      </c>
      <c r="E259" s="516">
        <v>5</v>
      </c>
      <c r="F259" s="516" t="s">
        <v>177</v>
      </c>
      <c r="G259" s="516" t="s">
        <v>177</v>
      </c>
      <c r="H259" s="516" t="s">
        <v>177</v>
      </c>
      <c r="I259" s="516" t="s">
        <v>177</v>
      </c>
      <c r="J259" s="516">
        <v>0.93</v>
      </c>
      <c r="K259" s="516">
        <v>0.93</v>
      </c>
      <c r="L259" s="516">
        <v>6</v>
      </c>
    </row>
    <row r="260" spans="1:12" ht="17.100000000000001" customHeight="1" x14ac:dyDescent="0.3">
      <c r="A260" s="758"/>
      <c r="B260" s="759" t="s">
        <v>77</v>
      </c>
      <c r="C260" s="668">
        <f>SUM(C257:C259)</f>
        <v>7</v>
      </c>
      <c r="D260" s="681">
        <f>SUM(D257:D259)</f>
        <v>3</v>
      </c>
      <c r="E260" s="670">
        <f>SUM(E257:E259)</f>
        <v>7</v>
      </c>
      <c r="F260" s="670">
        <f>SUM(F257:F259)</f>
        <v>2</v>
      </c>
      <c r="G260" s="760" t="s">
        <v>177</v>
      </c>
      <c r="H260" s="671">
        <f>SUM(H257:H259)</f>
        <v>1</v>
      </c>
      <c r="I260" s="760" t="s">
        <v>177</v>
      </c>
      <c r="J260" s="671">
        <f>SUM(J257:J259)</f>
        <v>1.0030000000000001</v>
      </c>
      <c r="K260" s="672">
        <f>SUM(K257:K259)</f>
        <v>2.0030000000000001</v>
      </c>
      <c r="L260" s="541">
        <f>SUM(L257:L259)</f>
        <v>11</v>
      </c>
    </row>
    <row r="261" spans="1:12" ht="12" customHeight="1" x14ac:dyDescent="0.25">
      <c r="A261" s="750"/>
      <c r="B261" s="751"/>
      <c r="C261" s="751"/>
      <c r="D261" s="751"/>
      <c r="E261" s="751"/>
      <c r="F261" s="751"/>
      <c r="G261" s="751"/>
      <c r="H261" s="751"/>
      <c r="I261" s="751"/>
      <c r="J261" s="751"/>
      <c r="K261" s="593"/>
      <c r="L261" s="594"/>
    </row>
    <row r="262" spans="1:12" ht="20.100000000000001" customHeight="1" x14ac:dyDescent="0.2">
      <c r="A262" s="752" t="s">
        <v>135</v>
      </c>
      <c r="B262" s="753"/>
      <c r="C262" s="753"/>
      <c r="D262" s="753"/>
      <c r="E262" s="753"/>
      <c r="F262" s="753"/>
      <c r="G262" s="753"/>
      <c r="H262" s="753"/>
      <c r="I262" s="753"/>
      <c r="J262" s="753"/>
      <c r="K262" s="754"/>
      <c r="L262" s="755"/>
    </row>
    <row r="263" spans="1:12" ht="12" customHeight="1" x14ac:dyDescent="0.25">
      <c r="A263" s="756"/>
      <c r="B263" s="757"/>
      <c r="C263" s="757"/>
      <c r="D263" s="757"/>
      <c r="E263" s="757"/>
      <c r="F263" s="757"/>
      <c r="G263" s="757"/>
      <c r="H263" s="757"/>
      <c r="I263" s="757"/>
      <c r="J263" s="757"/>
      <c r="K263" s="602"/>
      <c r="L263" s="594"/>
    </row>
    <row r="264" spans="1:12" ht="17.100000000000001" customHeight="1" x14ac:dyDescent="0.25">
      <c r="A264" s="577">
        <v>1</v>
      </c>
      <c r="B264" s="606" t="s">
        <v>69</v>
      </c>
      <c r="C264" s="577">
        <v>1</v>
      </c>
      <c r="D264" s="516" t="s">
        <v>177</v>
      </c>
      <c r="E264" s="516">
        <v>1</v>
      </c>
      <c r="F264" s="516" t="s">
        <v>177</v>
      </c>
      <c r="G264" s="516">
        <v>1</v>
      </c>
      <c r="H264" s="516" t="s">
        <v>177</v>
      </c>
      <c r="I264" s="667">
        <v>1</v>
      </c>
      <c r="J264" s="516" t="s">
        <v>177</v>
      </c>
      <c r="K264" s="667">
        <v>1</v>
      </c>
      <c r="L264" s="516">
        <v>1</v>
      </c>
    </row>
    <row r="265" spans="1:12" ht="17.100000000000001" customHeight="1" x14ac:dyDescent="0.3">
      <c r="A265" s="761"/>
      <c r="B265" s="580" t="s">
        <v>77</v>
      </c>
      <c r="C265" s="539">
        <f t="shared" ref="C265:L265" si="14">SUM(C262:C264)</f>
        <v>1</v>
      </c>
      <c r="D265" s="584" t="s">
        <v>177</v>
      </c>
      <c r="E265" s="541">
        <f t="shared" si="14"/>
        <v>1</v>
      </c>
      <c r="F265" s="584" t="s">
        <v>177</v>
      </c>
      <c r="G265" s="541">
        <f t="shared" si="14"/>
        <v>1</v>
      </c>
      <c r="H265" s="584" t="s">
        <v>177</v>
      </c>
      <c r="I265" s="729">
        <f t="shared" si="14"/>
        <v>1</v>
      </c>
      <c r="J265" s="663" t="s">
        <v>177</v>
      </c>
      <c r="K265" s="663">
        <v>1</v>
      </c>
      <c r="L265" s="541">
        <f t="shared" si="14"/>
        <v>1</v>
      </c>
    </row>
    <row r="266" spans="1:12" ht="7.5" customHeight="1" x14ac:dyDescent="0.25">
      <c r="A266" s="756"/>
      <c r="B266" s="757"/>
      <c r="C266" s="757"/>
      <c r="D266" s="757"/>
      <c r="E266" s="757"/>
      <c r="F266" s="757"/>
      <c r="G266" s="757"/>
      <c r="H266" s="757"/>
      <c r="I266" s="757"/>
      <c r="J266" s="757"/>
      <c r="K266" s="602"/>
      <c r="L266" s="594"/>
    </row>
    <row r="267" spans="1:12" ht="4.5" customHeight="1" x14ac:dyDescent="0.2">
      <c r="A267" s="762" t="s">
        <v>723</v>
      </c>
      <c r="B267" s="763"/>
      <c r="C267" s="763"/>
      <c r="D267" s="763"/>
      <c r="E267" s="763"/>
      <c r="F267" s="763"/>
      <c r="G267" s="763"/>
      <c r="H267" s="763"/>
      <c r="I267" s="763"/>
      <c r="J267" s="763"/>
      <c r="K267" s="763"/>
      <c r="L267" s="764"/>
    </row>
    <row r="268" spans="1:12" ht="17.25" customHeight="1" x14ac:dyDescent="0.2">
      <c r="A268" s="765"/>
      <c r="B268" s="766"/>
      <c r="C268" s="766"/>
      <c r="D268" s="766"/>
      <c r="E268" s="766"/>
      <c r="F268" s="766"/>
      <c r="G268" s="766"/>
      <c r="H268" s="766"/>
      <c r="I268" s="766"/>
      <c r="J268" s="766"/>
      <c r="K268" s="766"/>
      <c r="L268" s="767"/>
    </row>
    <row r="269" spans="1:12" ht="20.25" customHeight="1" x14ac:dyDescent="0.2">
      <c r="A269" s="573">
        <v>1</v>
      </c>
      <c r="B269" s="768" t="s">
        <v>79</v>
      </c>
      <c r="C269" s="573">
        <v>1</v>
      </c>
      <c r="D269" s="516" t="s">
        <v>177</v>
      </c>
      <c r="E269" s="573">
        <v>1</v>
      </c>
      <c r="F269" s="516" t="s">
        <v>177</v>
      </c>
      <c r="G269" s="573">
        <v>1</v>
      </c>
      <c r="H269" s="769" t="s">
        <v>177</v>
      </c>
      <c r="I269" s="707">
        <v>82.5</v>
      </c>
      <c r="J269" s="550" t="s">
        <v>177</v>
      </c>
      <c r="K269" s="707">
        <f>SUM(I269:J269)</f>
        <v>82.5</v>
      </c>
      <c r="L269" s="573">
        <v>1</v>
      </c>
    </row>
    <row r="270" spans="1:12" s="201" customFormat="1" ht="20.25" customHeight="1" x14ac:dyDescent="0.2">
      <c r="A270" s="770">
        <v>2</v>
      </c>
      <c r="B270" s="771" t="s">
        <v>725</v>
      </c>
      <c r="C270" s="573">
        <v>4</v>
      </c>
      <c r="D270" s="516" t="s">
        <v>177</v>
      </c>
      <c r="E270" s="516">
        <v>7</v>
      </c>
      <c r="F270" s="769" t="s">
        <v>177</v>
      </c>
      <c r="G270" s="769" t="s">
        <v>177</v>
      </c>
      <c r="H270" s="769" t="s">
        <v>177</v>
      </c>
      <c r="I270" s="550" t="s">
        <v>177</v>
      </c>
      <c r="J270" s="550">
        <v>5286.1898000000001</v>
      </c>
      <c r="K270" s="550">
        <f>SUM(H270:J270)</f>
        <v>5286.1898000000001</v>
      </c>
      <c r="L270" s="516">
        <v>7</v>
      </c>
    </row>
    <row r="271" spans="1:12" s="201" customFormat="1" ht="20.25" customHeight="1" x14ac:dyDescent="0.2">
      <c r="A271" s="743">
        <v>3</v>
      </c>
      <c r="B271" s="772" t="s">
        <v>74</v>
      </c>
      <c r="C271" s="573">
        <v>1</v>
      </c>
      <c r="D271" s="516" t="s">
        <v>177</v>
      </c>
      <c r="E271" s="516" t="s">
        <v>177</v>
      </c>
      <c r="F271" s="516" t="s">
        <v>177</v>
      </c>
      <c r="G271" s="769">
        <v>1</v>
      </c>
      <c r="H271" s="769" t="s">
        <v>177</v>
      </c>
      <c r="I271" s="550">
        <v>60</v>
      </c>
      <c r="J271" s="769" t="s">
        <v>177</v>
      </c>
      <c r="K271" s="550">
        <f>SUM(I271:J271)</f>
        <v>60</v>
      </c>
      <c r="L271" s="516">
        <v>1</v>
      </c>
    </row>
    <row r="272" spans="1:12" ht="18.75" customHeight="1" x14ac:dyDescent="0.3">
      <c r="A272" s="773"/>
      <c r="B272" s="774" t="s">
        <v>77</v>
      </c>
      <c r="C272" s="539">
        <f>SUM(C269:C271)</f>
        <v>6</v>
      </c>
      <c r="D272" s="775" t="s">
        <v>177</v>
      </c>
      <c r="E272" s="775">
        <f>SUM(E269:E271)</f>
        <v>8</v>
      </c>
      <c r="F272" s="776" t="s">
        <v>177</v>
      </c>
      <c r="G272" s="776">
        <f>SUM(G269:G271)</f>
        <v>2</v>
      </c>
      <c r="H272" s="776" t="s">
        <v>177</v>
      </c>
      <c r="I272" s="777">
        <f>SUM(I269:I271)</f>
        <v>142.5</v>
      </c>
      <c r="J272" s="777">
        <f>SUM(J270:J271)</f>
        <v>5286.1898000000001</v>
      </c>
      <c r="K272" s="777">
        <f>SUM(K269:K271)</f>
        <v>5428.6898000000001</v>
      </c>
      <c r="L272" s="775">
        <f>SUM(L269:L271)</f>
        <v>9</v>
      </c>
    </row>
    <row r="273" spans="1:15" s="28" customFormat="1" ht="30.75" customHeight="1" x14ac:dyDescent="0.3">
      <c r="A273" s="778" t="s">
        <v>134</v>
      </c>
      <c r="B273" s="779"/>
      <c r="C273" s="780"/>
      <c r="D273" s="780"/>
      <c r="E273" s="780"/>
      <c r="F273" s="780"/>
      <c r="G273" s="780"/>
      <c r="H273" s="780"/>
      <c r="I273" s="780"/>
      <c r="J273" s="780"/>
      <c r="K273" s="781"/>
      <c r="L273" s="755"/>
    </row>
    <row r="274" spans="1:15" ht="12" customHeight="1" x14ac:dyDescent="0.2">
      <c r="A274" s="782"/>
      <c r="B274" s="783"/>
      <c r="C274" s="783"/>
      <c r="D274" s="783"/>
      <c r="E274" s="784"/>
      <c r="F274" s="784"/>
      <c r="G274" s="784"/>
      <c r="H274" s="784"/>
      <c r="I274" s="784"/>
      <c r="J274" s="784"/>
      <c r="K274" s="602"/>
      <c r="L274" s="594"/>
    </row>
    <row r="275" spans="1:15" ht="17.100000000000001" customHeight="1" x14ac:dyDescent="0.2">
      <c r="A275" s="514">
        <v>1</v>
      </c>
      <c r="B275" s="524" t="s">
        <v>80</v>
      </c>
      <c r="C275" s="515">
        <v>1</v>
      </c>
      <c r="D275" s="529">
        <v>1</v>
      </c>
      <c r="E275" s="515" t="s">
        <v>177</v>
      </c>
      <c r="F275" s="515" t="s">
        <v>177</v>
      </c>
      <c r="G275" s="515">
        <v>1</v>
      </c>
      <c r="H275" s="515" t="s">
        <v>177</v>
      </c>
      <c r="I275" s="515">
        <v>4.2</v>
      </c>
      <c r="J275" s="517" t="s">
        <v>177</v>
      </c>
      <c r="K275" s="517">
        <v>4.2</v>
      </c>
      <c r="L275" s="517">
        <v>1</v>
      </c>
    </row>
    <row r="276" spans="1:15" ht="17.100000000000001" customHeight="1" x14ac:dyDescent="0.2">
      <c r="A276" s="514">
        <v>2</v>
      </c>
      <c r="B276" s="524" t="s">
        <v>63</v>
      </c>
      <c r="C276" s="529">
        <v>2</v>
      </c>
      <c r="D276" s="515">
        <v>3</v>
      </c>
      <c r="E276" s="515">
        <v>1</v>
      </c>
      <c r="F276" s="515" t="s">
        <v>177</v>
      </c>
      <c r="G276" s="515">
        <v>4</v>
      </c>
      <c r="H276" s="515" t="s">
        <v>177</v>
      </c>
      <c r="I276" s="515">
        <v>29.425999999999998</v>
      </c>
      <c r="J276" s="526">
        <v>17.485700000000001</v>
      </c>
      <c r="K276" s="515">
        <v>46.911700000000003</v>
      </c>
      <c r="L276" s="515">
        <v>17</v>
      </c>
    </row>
    <row r="277" spans="1:15" ht="17.100000000000001" customHeight="1" x14ac:dyDescent="0.2">
      <c r="A277" s="514">
        <v>3</v>
      </c>
      <c r="B277" s="524" t="s">
        <v>65</v>
      </c>
      <c r="C277" s="739">
        <v>1</v>
      </c>
      <c r="D277" s="515" t="s">
        <v>177</v>
      </c>
      <c r="E277" s="515">
        <v>1</v>
      </c>
      <c r="F277" s="515" t="s">
        <v>177</v>
      </c>
      <c r="G277" s="515">
        <v>1</v>
      </c>
      <c r="H277" s="515" t="s">
        <v>177</v>
      </c>
      <c r="I277" s="515">
        <v>2E-3</v>
      </c>
      <c r="J277" s="526" t="s">
        <v>177</v>
      </c>
      <c r="K277" s="515">
        <f>SUM(I277:J277)</f>
        <v>2E-3</v>
      </c>
      <c r="L277" s="515">
        <v>1</v>
      </c>
    </row>
    <row r="278" spans="1:15" ht="17.100000000000001" customHeight="1" x14ac:dyDescent="0.2">
      <c r="A278" s="514">
        <v>4</v>
      </c>
      <c r="B278" s="524" t="s">
        <v>68</v>
      </c>
      <c r="C278" s="515">
        <v>1</v>
      </c>
      <c r="D278" s="529">
        <v>1</v>
      </c>
      <c r="E278" s="515" t="s">
        <v>177</v>
      </c>
      <c r="F278" s="515" t="s">
        <v>177</v>
      </c>
      <c r="G278" s="515" t="s">
        <v>177</v>
      </c>
      <c r="H278" s="515" t="s">
        <v>177</v>
      </c>
      <c r="I278" s="515" t="s">
        <v>177</v>
      </c>
      <c r="J278" s="515">
        <v>0.02</v>
      </c>
      <c r="K278" s="515">
        <v>0.02</v>
      </c>
      <c r="L278" s="515">
        <v>1</v>
      </c>
    </row>
    <row r="279" spans="1:15" ht="17.100000000000001" customHeight="1" x14ac:dyDescent="0.2">
      <c r="A279" s="514">
        <v>5</v>
      </c>
      <c r="B279" s="524" t="s">
        <v>69</v>
      </c>
      <c r="C279" s="529">
        <v>2</v>
      </c>
      <c r="D279" s="515">
        <v>1</v>
      </c>
      <c r="E279" s="516" t="s">
        <v>177</v>
      </c>
      <c r="F279" s="516">
        <v>5</v>
      </c>
      <c r="G279" s="516">
        <v>2</v>
      </c>
      <c r="H279" s="516">
        <v>0.5</v>
      </c>
      <c r="I279" s="516">
        <v>25.5</v>
      </c>
      <c r="J279" s="516">
        <v>2.2000000000000002</v>
      </c>
      <c r="K279" s="667">
        <f>SUM(H279:J279)</f>
        <v>28.2</v>
      </c>
      <c r="L279" s="516">
        <v>5</v>
      </c>
    </row>
    <row r="280" spans="1:15" ht="17.100000000000001" customHeight="1" x14ac:dyDescent="0.2">
      <c r="A280" s="514">
        <v>6</v>
      </c>
      <c r="B280" s="524" t="s">
        <v>72</v>
      </c>
      <c r="C280" s="529">
        <v>3</v>
      </c>
      <c r="D280" s="785">
        <v>5</v>
      </c>
      <c r="E280" s="516">
        <v>96</v>
      </c>
      <c r="F280" s="516">
        <v>6</v>
      </c>
      <c r="G280" s="516">
        <v>262</v>
      </c>
      <c r="H280" s="516">
        <v>2.1</v>
      </c>
      <c r="I280" s="516">
        <v>19616.599999999999</v>
      </c>
      <c r="J280" s="516">
        <v>433.5</v>
      </c>
      <c r="K280" s="516">
        <v>20052.2</v>
      </c>
      <c r="L280" s="516">
        <v>52</v>
      </c>
    </row>
    <row r="281" spans="1:15" ht="17.100000000000001" customHeight="1" x14ac:dyDescent="0.3">
      <c r="A281" s="635"/>
      <c r="B281" s="680" t="s">
        <v>77</v>
      </c>
      <c r="C281" s="668">
        <f t="shared" ref="C281:L281" si="15">SUM(C275:C280)</f>
        <v>10</v>
      </c>
      <c r="D281" s="681">
        <f t="shared" si="15"/>
        <v>11</v>
      </c>
      <c r="E281" s="670">
        <f t="shared" si="15"/>
        <v>98</v>
      </c>
      <c r="F281" s="670">
        <f t="shared" si="15"/>
        <v>11</v>
      </c>
      <c r="G281" s="670">
        <f t="shared" si="15"/>
        <v>270</v>
      </c>
      <c r="H281" s="695">
        <f t="shared" si="15"/>
        <v>2.6</v>
      </c>
      <c r="I281" s="671">
        <f t="shared" si="15"/>
        <v>19675.727999999999</v>
      </c>
      <c r="J281" s="786">
        <f t="shared" si="15"/>
        <v>453.20569999999998</v>
      </c>
      <c r="K281" s="787">
        <f t="shared" si="15"/>
        <v>20131.5337</v>
      </c>
      <c r="L281" s="541">
        <f t="shared" si="15"/>
        <v>77</v>
      </c>
    </row>
    <row r="282" spans="1:15" ht="7.5" customHeight="1" x14ac:dyDescent="0.2">
      <c r="A282" s="6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5"/>
    </row>
    <row r="283" spans="1:15" s="28" customFormat="1" ht="24.75" customHeight="1" x14ac:dyDescent="0.2">
      <c r="A283" s="480" t="s">
        <v>1079</v>
      </c>
      <c r="B283" s="481"/>
      <c r="C283" s="481"/>
      <c r="D283" s="481"/>
      <c r="E283" s="481"/>
      <c r="F283" s="481"/>
      <c r="G283" s="481"/>
      <c r="H283" s="481"/>
      <c r="I283" s="481"/>
      <c r="J283" s="481"/>
      <c r="K283" s="482"/>
      <c r="L283" s="27"/>
    </row>
    <row r="284" spans="1:15" ht="7.5" customHeight="1" x14ac:dyDescent="0.2">
      <c r="A284" s="74"/>
      <c r="B284" s="35"/>
      <c r="C284" s="35"/>
      <c r="D284" s="35"/>
      <c r="E284" s="35"/>
      <c r="F284" s="35"/>
      <c r="G284" s="35"/>
      <c r="H284" s="35"/>
      <c r="I284" s="35"/>
      <c r="J284" s="35"/>
      <c r="L284" s="5"/>
    </row>
    <row r="285" spans="1:15" ht="17.25" customHeight="1" x14ac:dyDescent="0.2">
      <c r="A285" s="514">
        <v>1</v>
      </c>
      <c r="B285" s="524" t="s">
        <v>63</v>
      </c>
      <c r="C285" s="514">
        <v>1</v>
      </c>
      <c r="D285" s="651">
        <v>1</v>
      </c>
      <c r="E285" s="651" t="s">
        <v>177</v>
      </c>
      <c r="F285" s="651">
        <v>1</v>
      </c>
      <c r="G285" s="651" t="s">
        <v>177</v>
      </c>
      <c r="H285" s="651">
        <v>2.0619000000000001</v>
      </c>
      <c r="I285" s="651" t="s">
        <v>177</v>
      </c>
      <c r="J285" s="651" t="s">
        <v>177</v>
      </c>
      <c r="K285" s="651">
        <v>2.0619000000000001</v>
      </c>
      <c r="L285" s="651">
        <v>1</v>
      </c>
      <c r="M285" s="476"/>
      <c r="N285" s="477"/>
      <c r="O285" s="477"/>
    </row>
    <row r="286" spans="1:15" ht="17.100000000000001" customHeight="1" x14ac:dyDescent="0.2">
      <c r="A286" s="565">
        <v>2</v>
      </c>
      <c r="B286" s="564" t="s">
        <v>69</v>
      </c>
      <c r="C286" s="788">
        <v>3</v>
      </c>
      <c r="D286" s="516" t="s">
        <v>177</v>
      </c>
      <c r="E286" s="516">
        <v>5</v>
      </c>
      <c r="F286" s="516" t="s">
        <v>177</v>
      </c>
      <c r="G286" s="516">
        <v>8</v>
      </c>
      <c r="H286" s="516" t="s">
        <v>177</v>
      </c>
      <c r="I286" s="516">
        <v>841.4</v>
      </c>
      <c r="J286" s="516" t="s">
        <v>177</v>
      </c>
      <c r="K286" s="516">
        <v>841.4</v>
      </c>
      <c r="L286" s="516">
        <v>8</v>
      </c>
    </row>
    <row r="287" spans="1:15" ht="18.75" customHeight="1" x14ac:dyDescent="0.3">
      <c r="A287" s="567"/>
      <c r="B287" s="558" t="s">
        <v>77</v>
      </c>
      <c r="C287" s="539">
        <v>4</v>
      </c>
      <c r="D287" s="789">
        <v>1</v>
      </c>
      <c r="E287" s="541">
        <f>SUM(E286:E286)</f>
        <v>5</v>
      </c>
      <c r="F287" s="789">
        <v>1</v>
      </c>
      <c r="G287" s="541">
        <f>SUM(G286:G286)</f>
        <v>8</v>
      </c>
      <c r="H287" s="775">
        <v>2.0619000000000001</v>
      </c>
      <c r="I287" s="729">
        <f>SUM(I286:I286)</f>
        <v>841.4</v>
      </c>
      <c r="J287" s="789" t="s">
        <v>177</v>
      </c>
      <c r="K287" s="543">
        <v>843.46190000000001</v>
      </c>
      <c r="L287" s="541">
        <v>9</v>
      </c>
    </row>
    <row r="288" spans="1:15" ht="17.100000000000001" customHeight="1" x14ac:dyDescent="0.2">
      <c r="A288" s="602"/>
      <c r="B288" s="602"/>
      <c r="C288" s="602"/>
      <c r="D288" s="602"/>
      <c r="E288" s="602"/>
      <c r="F288" s="602"/>
      <c r="G288" s="602"/>
      <c r="H288" s="602"/>
      <c r="I288" s="602"/>
      <c r="J288" s="602"/>
      <c r="K288" s="602"/>
      <c r="L288" s="602"/>
    </row>
    <row r="289" spans="1:12" s="37" customFormat="1" ht="17.100000000000001" customHeight="1" x14ac:dyDescent="0.25">
      <c r="A289" s="387" t="s">
        <v>1221</v>
      </c>
      <c r="B289" s="388"/>
      <c r="C289" s="388"/>
      <c r="D289" s="388"/>
      <c r="E289" s="388"/>
      <c r="F289" s="388"/>
      <c r="G289" s="388"/>
      <c r="H289" s="388"/>
      <c r="I289" s="388"/>
      <c r="J289" s="388"/>
      <c r="K289" s="388"/>
      <c r="L289" s="388"/>
    </row>
    <row r="290" spans="1:12" ht="17.100000000000001" customHeight="1" x14ac:dyDescent="0.2"/>
    <row r="291" spans="1:12" ht="17.100000000000001" customHeight="1" x14ac:dyDescent="0.2"/>
    <row r="292" spans="1:12" ht="17.100000000000001" customHeight="1" x14ac:dyDescent="0.2"/>
    <row r="293" spans="1:12" ht="17.100000000000001" customHeight="1" x14ac:dyDescent="0.2"/>
    <row r="294" spans="1:12" ht="17.100000000000001" customHeight="1" x14ac:dyDescent="0.2"/>
    <row r="295" spans="1:12" ht="17.100000000000001" customHeight="1" x14ac:dyDescent="0.2"/>
    <row r="296" spans="1:12" ht="17.100000000000001" customHeight="1" x14ac:dyDescent="0.2"/>
    <row r="297" spans="1:12" ht="17.100000000000001" customHeight="1" x14ac:dyDescent="0.2"/>
    <row r="298" spans="1:12" ht="17.100000000000001" customHeight="1" x14ac:dyDescent="0.2"/>
    <row r="299" spans="1:12" ht="17.100000000000001" customHeight="1" x14ac:dyDescent="0.2"/>
    <row r="300" spans="1:12" ht="17.100000000000001" customHeight="1" x14ac:dyDescent="0.2"/>
    <row r="301" spans="1:12" ht="17.100000000000001" customHeight="1" x14ac:dyDescent="0.2"/>
    <row r="302" spans="1:12" ht="17.100000000000001" customHeight="1" x14ac:dyDescent="0.2"/>
    <row r="303" spans="1:12" ht="17.100000000000001" customHeight="1" x14ac:dyDescent="0.2"/>
    <row r="304" spans="1:12" ht="17.100000000000001" customHeight="1" x14ac:dyDescent="0.2"/>
    <row r="305" ht="17.100000000000001" customHeight="1" x14ac:dyDescent="0.2"/>
    <row r="306" ht="17.100000000000001" customHeight="1" x14ac:dyDescent="0.2"/>
    <row r="307" ht="17.100000000000001" customHeight="1" x14ac:dyDescent="0.2"/>
    <row r="308" ht="17.100000000000001" customHeight="1" x14ac:dyDescent="0.2"/>
    <row r="309" ht="17.100000000000001" customHeight="1" x14ac:dyDescent="0.2"/>
    <row r="310" ht="17.100000000000001" customHeight="1" x14ac:dyDescent="0.2"/>
    <row r="311" ht="17.100000000000001" customHeight="1" x14ac:dyDescent="0.2"/>
    <row r="312" ht="17.100000000000001" customHeight="1" x14ac:dyDescent="0.2"/>
    <row r="313" ht="17.100000000000001" customHeight="1" x14ac:dyDescent="0.2"/>
    <row r="314" ht="17.100000000000001" customHeight="1" x14ac:dyDescent="0.2"/>
    <row r="315" ht="17.100000000000001" customHeight="1" x14ac:dyDescent="0.2"/>
    <row r="316" ht="17.100000000000001" customHeight="1" x14ac:dyDescent="0.2"/>
    <row r="317" ht="17.100000000000001" customHeight="1" x14ac:dyDescent="0.2"/>
    <row r="318" ht="17.100000000000001" customHeight="1" x14ac:dyDescent="0.2"/>
    <row r="319" ht="17.100000000000001" customHeight="1" x14ac:dyDescent="0.2"/>
    <row r="320" ht="17.100000000000001" customHeight="1" x14ac:dyDescent="0.2"/>
    <row r="321" ht="17.100000000000001" customHeight="1" x14ac:dyDescent="0.2"/>
    <row r="322" ht="17.100000000000001" customHeight="1" x14ac:dyDescent="0.2"/>
    <row r="323" ht="17.100000000000001" customHeight="1" x14ac:dyDescent="0.2"/>
    <row r="324" ht="17.100000000000001" customHeight="1" x14ac:dyDescent="0.2"/>
    <row r="325" ht="17.100000000000001" customHeight="1" x14ac:dyDescent="0.2"/>
    <row r="326" ht="17.100000000000001" customHeight="1" x14ac:dyDescent="0.2"/>
    <row r="327" ht="17.100000000000001" customHeight="1" x14ac:dyDescent="0.2"/>
    <row r="328" ht="17.100000000000001" customHeight="1" x14ac:dyDescent="0.2"/>
    <row r="329" ht="17.100000000000001" customHeight="1" x14ac:dyDescent="0.2"/>
    <row r="330" ht="17.100000000000001" customHeight="1" x14ac:dyDescent="0.2"/>
    <row r="331" ht="17.100000000000001" customHeight="1" x14ac:dyDescent="0.2"/>
    <row r="332" ht="17.100000000000001" customHeight="1" x14ac:dyDescent="0.2"/>
    <row r="333" ht="17.100000000000001" customHeight="1" x14ac:dyDescent="0.2"/>
    <row r="334" ht="17.100000000000001" customHeight="1" x14ac:dyDescent="0.2"/>
    <row r="335" ht="17.100000000000001" customHeight="1" x14ac:dyDescent="0.2"/>
    <row r="336" ht="17.100000000000001" customHeight="1" x14ac:dyDescent="0.2"/>
    <row r="337" ht="17.100000000000001" customHeight="1" x14ac:dyDescent="0.2"/>
    <row r="338" ht="17.100000000000001" customHeight="1" x14ac:dyDescent="0.2"/>
    <row r="339" ht="17.100000000000001" customHeight="1" x14ac:dyDescent="0.2"/>
    <row r="340" ht="17.100000000000001" customHeight="1" x14ac:dyDescent="0.2"/>
    <row r="341" ht="17.100000000000001" customHeight="1" x14ac:dyDescent="0.2"/>
    <row r="342" ht="17.100000000000001" customHeight="1" x14ac:dyDescent="0.2"/>
    <row r="343" ht="17.100000000000001" customHeight="1" x14ac:dyDescent="0.2"/>
    <row r="344" ht="17.100000000000001" customHeight="1" x14ac:dyDescent="0.2"/>
    <row r="345" ht="17.100000000000001" customHeight="1" x14ac:dyDescent="0.2"/>
    <row r="346" ht="17.100000000000001" customHeight="1" x14ac:dyDescent="0.2"/>
    <row r="347" ht="17.100000000000001" customHeight="1" x14ac:dyDescent="0.2"/>
    <row r="348" ht="17.100000000000001" customHeight="1" x14ac:dyDescent="0.2"/>
    <row r="349" ht="17.100000000000001" customHeight="1" x14ac:dyDescent="0.2"/>
    <row r="350" ht="17.100000000000001" customHeight="1" x14ac:dyDescent="0.2"/>
    <row r="351" ht="17.100000000000001" customHeight="1" x14ac:dyDescent="0.2"/>
    <row r="352" ht="17.100000000000001" customHeight="1" x14ac:dyDescent="0.2"/>
    <row r="353" ht="17.100000000000001" customHeight="1" x14ac:dyDescent="0.2"/>
    <row r="354" ht="17.100000000000001" customHeight="1" x14ac:dyDescent="0.2"/>
    <row r="355" ht="17.100000000000001" customHeight="1" x14ac:dyDescent="0.2"/>
    <row r="356" ht="17.100000000000001" customHeight="1" x14ac:dyDescent="0.2"/>
    <row r="357" ht="17.100000000000001" customHeight="1" x14ac:dyDescent="0.2"/>
    <row r="358" ht="17.100000000000001" customHeight="1" x14ac:dyDescent="0.2"/>
    <row r="359" ht="17.100000000000001" customHeight="1" x14ac:dyDescent="0.2"/>
    <row r="360" ht="17.100000000000001" customHeight="1" x14ac:dyDescent="0.2"/>
    <row r="361" ht="17.100000000000001" customHeight="1" x14ac:dyDescent="0.2"/>
    <row r="362" ht="17.100000000000001" customHeight="1" x14ac:dyDescent="0.2"/>
    <row r="363" ht="17.100000000000001" customHeight="1" x14ac:dyDescent="0.2"/>
    <row r="364" ht="17.100000000000001" customHeight="1" x14ac:dyDescent="0.2"/>
    <row r="365" ht="17.100000000000001" customHeight="1" x14ac:dyDescent="0.2"/>
    <row r="366" ht="17.100000000000001" customHeight="1" x14ac:dyDescent="0.2"/>
    <row r="367" ht="17.100000000000001" customHeight="1" x14ac:dyDescent="0.2"/>
    <row r="368" ht="17.100000000000001" customHeight="1" x14ac:dyDescent="0.2"/>
    <row r="369" ht="17.100000000000001" customHeight="1" x14ac:dyDescent="0.2"/>
    <row r="370" ht="17.100000000000001" customHeight="1" x14ac:dyDescent="0.2"/>
    <row r="371" ht="17.100000000000001" customHeight="1" x14ac:dyDescent="0.2"/>
    <row r="372" ht="17.100000000000001" customHeight="1" x14ac:dyDescent="0.2"/>
    <row r="373" ht="17.100000000000001" customHeight="1" x14ac:dyDescent="0.2"/>
    <row r="374" ht="17.100000000000001" customHeight="1" x14ac:dyDescent="0.2"/>
    <row r="375" ht="17.100000000000001" customHeight="1" x14ac:dyDescent="0.2"/>
    <row r="376" ht="17.100000000000001" customHeight="1" x14ac:dyDescent="0.2"/>
    <row r="377" ht="17.100000000000001" customHeight="1" x14ac:dyDescent="0.2"/>
    <row r="378" ht="17.100000000000001" customHeight="1" x14ac:dyDescent="0.2"/>
    <row r="379" ht="17.100000000000001" customHeight="1" x14ac:dyDescent="0.2"/>
    <row r="380" ht="17.100000000000001" customHeight="1" x14ac:dyDescent="0.2"/>
    <row r="381" ht="17.100000000000001" customHeight="1" x14ac:dyDescent="0.2"/>
    <row r="382" ht="17.100000000000001" customHeight="1" x14ac:dyDescent="0.2"/>
    <row r="383" ht="17.100000000000001" customHeight="1" x14ac:dyDescent="0.2"/>
    <row r="384" ht="17.100000000000001" customHeight="1" x14ac:dyDescent="0.2"/>
    <row r="385" ht="17.100000000000001" customHeight="1" x14ac:dyDescent="0.2"/>
    <row r="386" ht="17.100000000000001" customHeight="1" x14ac:dyDescent="0.2"/>
    <row r="387" ht="17.100000000000001" customHeight="1" x14ac:dyDescent="0.2"/>
    <row r="388" ht="17.100000000000001" customHeight="1" x14ac:dyDescent="0.2"/>
    <row r="389" ht="17.100000000000001" customHeight="1" x14ac:dyDescent="0.2"/>
    <row r="390" ht="17.100000000000001" customHeight="1" x14ac:dyDescent="0.2"/>
    <row r="391" ht="17.100000000000001" customHeight="1" x14ac:dyDescent="0.2"/>
    <row r="392" ht="17.100000000000001" customHeight="1" x14ac:dyDescent="0.2"/>
    <row r="393" ht="17.100000000000001" customHeight="1" x14ac:dyDescent="0.2"/>
    <row r="394" ht="17.100000000000001" customHeight="1" x14ac:dyDescent="0.2"/>
    <row r="395" ht="17.100000000000001" customHeight="1" x14ac:dyDescent="0.2"/>
    <row r="396" ht="17.100000000000001" customHeight="1" x14ac:dyDescent="0.2"/>
    <row r="397" ht="17.100000000000001" customHeight="1" x14ac:dyDescent="0.2"/>
    <row r="398" ht="17.100000000000001" customHeight="1" x14ac:dyDescent="0.2"/>
    <row r="399" ht="17.100000000000001" customHeight="1" x14ac:dyDescent="0.2"/>
    <row r="400" ht="17.100000000000001" customHeight="1" x14ac:dyDescent="0.2"/>
    <row r="401" ht="17.100000000000001" customHeight="1" x14ac:dyDescent="0.2"/>
    <row r="402" ht="17.100000000000001" customHeight="1" x14ac:dyDescent="0.2"/>
    <row r="403" ht="17.100000000000001" customHeight="1" x14ac:dyDescent="0.2"/>
    <row r="404" ht="17.100000000000001" customHeight="1" x14ac:dyDescent="0.2"/>
    <row r="405" ht="17.100000000000001" customHeight="1" x14ac:dyDescent="0.2"/>
    <row r="406" ht="17.100000000000001" customHeight="1" x14ac:dyDescent="0.2"/>
    <row r="407" ht="17.100000000000001" customHeight="1" x14ac:dyDescent="0.2"/>
    <row r="408" ht="17.100000000000001" customHeight="1" x14ac:dyDescent="0.2"/>
    <row r="409" ht="17.100000000000001" customHeight="1" x14ac:dyDescent="0.2"/>
    <row r="410" ht="17.100000000000001" customHeight="1" x14ac:dyDescent="0.2"/>
    <row r="411" ht="17.100000000000001" customHeight="1" x14ac:dyDescent="0.2"/>
    <row r="412" ht="17.100000000000001" customHeight="1" x14ac:dyDescent="0.2"/>
    <row r="413" ht="17.100000000000001" customHeight="1" x14ac:dyDescent="0.2"/>
    <row r="414" ht="17.100000000000001" customHeight="1" x14ac:dyDescent="0.2"/>
    <row r="415" ht="17.100000000000001" customHeight="1" x14ac:dyDescent="0.2"/>
    <row r="416" ht="17.100000000000001" customHeight="1" x14ac:dyDescent="0.2"/>
    <row r="417" ht="17.100000000000001" customHeight="1" x14ac:dyDescent="0.2"/>
    <row r="418" ht="17.100000000000001" customHeight="1" x14ac:dyDescent="0.2"/>
    <row r="419" ht="17.100000000000001" customHeight="1" x14ac:dyDescent="0.2"/>
    <row r="420" ht="17.100000000000001" customHeight="1" x14ac:dyDescent="0.2"/>
    <row r="421" ht="17.100000000000001" customHeight="1" x14ac:dyDescent="0.2"/>
    <row r="422" ht="17.100000000000001" customHeight="1" x14ac:dyDescent="0.2"/>
    <row r="423" ht="17.100000000000001" customHeight="1" x14ac:dyDescent="0.2"/>
    <row r="424" ht="17.100000000000001" customHeight="1" x14ac:dyDescent="0.2"/>
    <row r="425" ht="17.100000000000001" customHeight="1" x14ac:dyDescent="0.2"/>
    <row r="426" ht="17.100000000000001" customHeight="1" x14ac:dyDescent="0.2"/>
    <row r="427" ht="17.100000000000001" customHeight="1" x14ac:dyDescent="0.2"/>
    <row r="428" ht="17.100000000000001" customHeight="1" x14ac:dyDescent="0.2"/>
    <row r="429" ht="17.100000000000001" customHeight="1" x14ac:dyDescent="0.2"/>
    <row r="430" ht="17.100000000000001" customHeight="1" x14ac:dyDescent="0.2"/>
    <row r="431" ht="17.100000000000001" customHeight="1" x14ac:dyDescent="0.2"/>
    <row r="432" ht="17.100000000000001" customHeight="1" x14ac:dyDescent="0.2"/>
    <row r="433" ht="17.100000000000001" customHeight="1" x14ac:dyDescent="0.2"/>
    <row r="434" ht="17.100000000000001" customHeight="1" x14ac:dyDescent="0.2"/>
    <row r="435" ht="17.100000000000001" customHeight="1" x14ac:dyDescent="0.2"/>
    <row r="436" ht="17.100000000000001" customHeight="1" x14ac:dyDescent="0.2"/>
    <row r="437" ht="17.100000000000001" customHeight="1" x14ac:dyDescent="0.2"/>
    <row r="438" ht="17.100000000000001" customHeight="1" x14ac:dyDescent="0.2"/>
    <row r="439" ht="17.100000000000001" customHeight="1" x14ac:dyDescent="0.2"/>
    <row r="440" ht="17.100000000000001" customHeight="1" x14ac:dyDescent="0.2"/>
    <row r="441" ht="17.100000000000001" customHeight="1" x14ac:dyDescent="0.2"/>
    <row r="442" ht="17.100000000000001" customHeight="1" x14ac:dyDescent="0.2"/>
    <row r="443" ht="17.100000000000001" customHeight="1" x14ac:dyDescent="0.2"/>
    <row r="444" ht="17.100000000000001" customHeight="1" x14ac:dyDescent="0.2"/>
  </sheetData>
  <mergeCells count="51">
    <mergeCell ref="A98:K98"/>
    <mergeCell ref="A49:K49"/>
    <mergeCell ref="A105:L105"/>
    <mergeCell ref="M53:O53"/>
    <mergeCell ref="M150:O150"/>
    <mergeCell ref="A85:K85"/>
    <mergeCell ref="M125:O125"/>
    <mergeCell ref="A112:L112"/>
    <mergeCell ref="A135:K135"/>
    <mergeCell ref="M95:O95"/>
    <mergeCell ref="A80:K80"/>
    <mergeCell ref="B183:K183"/>
    <mergeCell ref="B214:K214"/>
    <mergeCell ref="I5:I8"/>
    <mergeCell ref="J5:J8"/>
    <mergeCell ref="A3:L3"/>
    <mergeCell ref="A4:A8"/>
    <mergeCell ref="D5:D8"/>
    <mergeCell ref="A165:L165"/>
    <mergeCell ref="B154:K154"/>
    <mergeCell ref="K5:K8"/>
    <mergeCell ref="B4:B8"/>
    <mergeCell ref="C5:C8"/>
    <mergeCell ref="L4:L8"/>
    <mergeCell ref="B12:K12"/>
    <mergeCell ref="C4:G4"/>
    <mergeCell ref="G5:G8"/>
    <mergeCell ref="B2:K2"/>
    <mergeCell ref="A73:K73"/>
    <mergeCell ref="B38:K38"/>
    <mergeCell ref="H4:K4"/>
    <mergeCell ref="A10:K10"/>
    <mergeCell ref="H5:H8"/>
    <mergeCell ref="E5:E8"/>
    <mergeCell ref="F5:F8"/>
    <mergeCell ref="A289:L289"/>
    <mergeCell ref="M285:O285"/>
    <mergeCell ref="A267:L268"/>
    <mergeCell ref="B120:K120"/>
    <mergeCell ref="B122:K122"/>
    <mergeCell ref="A262:K262"/>
    <mergeCell ref="A255:K255"/>
    <mergeCell ref="B128:K128"/>
    <mergeCell ref="A283:K283"/>
    <mergeCell ref="B225:K225"/>
    <mergeCell ref="B185:K185"/>
    <mergeCell ref="B140:K140"/>
    <mergeCell ref="B148:K148"/>
    <mergeCell ref="A273:K273"/>
    <mergeCell ref="B230:K230"/>
    <mergeCell ref="A247:K247"/>
  </mergeCells>
  <phoneticPr fontId="0" type="noConversion"/>
  <pageMargins left="0.78740157480314965" right="0.78740157480314965" top="0.59055118110236215" bottom="0.19685039370078741" header="0.51181102362204722" footer="0.15748031496062992"/>
  <pageSetup paperSize="9" firstPageNumber="10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4</vt:i4>
      </vt:variant>
    </vt:vector>
  </HeadingPairs>
  <TitlesOfParts>
    <vt:vector size="7" baseType="lpstr">
      <vt:lpstr>Лист1</vt:lpstr>
      <vt:lpstr>Лист3</vt:lpstr>
      <vt:lpstr>Лист2</vt:lpstr>
      <vt:lpstr>Лист2!_Toc531271447</vt:lpstr>
      <vt:lpstr>Лист2!_Toc531271448</vt:lpstr>
      <vt:lpstr>Лист1!Область_друку</vt:lpstr>
      <vt:lpstr>Лист2!Область_друку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Valentyna Kostrytsia</cp:lastModifiedBy>
  <cp:lastPrinted>2025-01-29T07:44:37Z</cp:lastPrinted>
  <dcterms:created xsi:type="dcterms:W3CDTF">2003-10-24T07:26:50Z</dcterms:created>
  <dcterms:modified xsi:type="dcterms:W3CDTF">2026-02-02T11:00:07Z</dcterms:modified>
</cp:coreProperties>
</file>